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6.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8.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0.xml" ContentType="application/vnd.openxmlformats-officedocument.drawing+xml"/>
  <Override PartName="/xl/ctrlProps/ctrlProp171.xml" ContentType="application/vnd.ms-excel.controlproperties+xml"/>
  <Override PartName="/xl/ctrlProps/ctrlProp172.xml" ContentType="application/vnd.ms-excel.controlproperties+xml"/>
  <Override PartName="/xl/drawings/drawing11.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2.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13.xml" ContentType="application/vnd.openxmlformats-officedocument.drawing+xml"/>
  <Override PartName="/xl/ctrlProps/ctrlProp181.xml" ContentType="application/vnd.ms-excel.controlproperties+xml"/>
  <Override PartName="/xl/ctrlProps/ctrlProp182.xml" ContentType="application/vnd.ms-excel.controlproperties+xml"/>
  <Override PartName="/xl/drawings/drawing14.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15.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6.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D:\★NEW★\SKI関連\技術教育局\様式\"/>
    </mc:Choice>
  </mc:AlternateContent>
  <xr:revisionPtr revIDLastSave="0" documentId="13_ncr:1_{563CE59C-10DF-4721-B36E-74BB45AC1CF8}" xr6:coauthVersionLast="47" xr6:coauthVersionMax="47" xr10:uidLastSave="{00000000-0000-0000-0000-000000000000}"/>
  <bookViews>
    <workbookView xWindow="29760" yWindow="960" windowWidth="21600" windowHeight="13935" xr2:uid="{00000000-000D-0000-FFFF-FFFF00000000}"/>
  </bookViews>
  <sheets>
    <sheet name="更新履歴" sheetId="23" r:id="rId1"/>
    <sheet name="様式1号" sheetId="1" r:id="rId2"/>
    <sheet name="様式2号" sheetId="5" r:id="rId3"/>
    <sheet name="様式3号" sheetId="26" r:id="rId4"/>
    <sheet name="様式4号" sheetId="19" r:id="rId5"/>
    <sheet name="様式5号" sheetId="8" r:id="rId6"/>
    <sheet name="様式6号" sheetId="14" r:id="rId7"/>
    <sheet name="様式7号" sheetId="10" r:id="rId8"/>
    <sheet name="様式8号" sheetId="25" r:id="rId9"/>
    <sheet name="様式9号" sheetId="11" r:id="rId10"/>
    <sheet name="様式10号" sheetId="20" r:id="rId11"/>
    <sheet name="様式11号" sheetId="13" r:id="rId12"/>
    <sheet name="様式12号" sheetId="15" r:id="rId13"/>
    <sheet name="様式13号" sheetId="16" r:id="rId14"/>
    <sheet name="様式14号" sheetId="29" r:id="rId15"/>
    <sheet name="様式15号" sheetId="21" r:id="rId16"/>
    <sheet name="様式16号" sheetId="22" r:id="rId17"/>
    <sheet name="様式17号" sheetId="27" r:id="rId18"/>
    <sheet name="様式18号" sheetId="28" r:id="rId19"/>
  </sheets>
  <definedNames>
    <definedName name="_xlnm.Print_Area" localSheetId="12">様式12号!$A$1:$AI$60</definedName>
    <definedName name="_xlnm.Print_Area" localSheetId="13">様式13号!$A$1:$AI$58</definedName>
    <definedName name="_xlnm.Print_Area" localSheetId="15">様式15号!$A$1:$AI$58</definedName>
    <definedName name="_xlnm.Print_Area" localSheetId="16">様式16号!$A$1:$AI$58</definedName>
    <definedName name="_xlnm.Print_Area" localSheetId="17">様式17号!$A$1:$AI$58</definedName>
    <definedName name="_xlnm.Print_Area" localSheetId="18">様式18号!$A$1:$AI$58</definedName>
    <definedName name="_xlnm.Print_Area" localSheetId="1">様式1号!$A$1:$AI$64</definedName>
    <definedName name="_xlnm.Print_Area" localSheetId="2">様式2号!$A$1:$AI$60</definedName>
    <definedName name="_xlnm.Print_Area" localSheetId="3">様式3号!$A$1:$AI$64</definedName>
    <definedName name="_xlnm.Print_Area" localSheetId="4">様式4号!$A$1:$AI$52</definedName>
    <definedName name="_xlnm.Print_Area" localSheetId="5">様式5号!$A$1:$AI$59</definedName>
    <definedName name="_xlnm.Print_Area" localSheetId="6">様式6号!$A$1:$W$63</definedName>
    <definedName name="_xlnm.Print_Area" localSheetId="7">様式7号!$A$1:$AI$59</definedName>
    <definedName name="_xlnm.Print_Titles" localSheetId="10">様式10号!$1:$8</definedName>
    <definedName name="協議会" localSheetId="14">#REF!</definedName>
    <definedName name="協議会" localSheetId="17">#REF!</definedName>
    <definedName name="協議会" localSheetId="18">#REF!</definedName>
    <definedName name="協議会">#REF!</definedName>
    <definedName name="指導員資格" localSheetId="14">#REF!</definedName>
    <definedName name="指導員資格" localSheetId="17">#REF!</definedName>
    <definedName name="指導員資格" localSheetId="18">#REF!</definedName>
    <definedName name="指導員資格">#REF!</definedName>
    <definedName name="都道府県名" localSheetId="14">#REF!</definedName>
    <definedName name="都道府県名" localSheetId="17">#REF!</definedName>
    <definedName name="都道府県名" localSheetId="18">#REF!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1" l="1"/>
  <c r="M29" i="11" s="1"/>
  <c r="M26" i="11"/>
  <c r="M27" i="11" s="1"/>
  <c r="M24" i="11"/>
  <c r="M25" i="11" s="1"/>
  <c r="M22" i="11"/>
  <c r="M23" i="11" s="1"/>
  <c r="M20" i="11"/>
  <c r="M21" i="11" s="1"/>
  <c r="M18" i="11"/>
  <c r="M19" i="11" s="1"/>
  <c r="M16" i="11"/>
  <c r="M17" i="11" s="1"/>
  <c r="M14" i="11"/>
  <c r="M15" i="11" s="1"/>
  <c r="M12" i="11"/>
  <c r="M13" i="11" s="1"/>
  <c r="M10" i="11"/>
  <c r="M11" i="11" s="1"/>
  <c r="M8" i="11"/>
  <c r="M9" i="11" s="1"/>
  <c r="M6" i="11"/>
  <c r="M7" i="11" s="1"/>
  <c r="M61" i="11"/>
  <c r="M60" i="11"/>
  <c r="M58" i="11"/>
  <c r="M59" i="11" s="1"/>
  <c r="M56" i="11"/>
  <c r="M57" i="11" s="1"/>
  <c r="M54" i="11"/>
  <c r="M55" i="11" s="1"/>
  <c r="M52" i="11"/>
  <c r="M53" i="11" s="1"/>
  <c r="M50" i="11"/>
  <c r="M51" i="11" s="1"/>
  <c r="M49" i="11"/>
  <c r="M48" i="11"/>
  <c r="M46" i="11"/>
  <c r="M47" i="11" s="1"/>
  <c r="M44" i="11"/>
  <c r="M45" i="11" s="1"/>
  <c r="M42" i="11"/>
  <c r="M43" i="11" s="1"/>
  <c r="M40" i="11"/>
  <c r="M41" i="11" s="1"/>
  <c r="M38" i="11"/>
  <c r="M39" i="11" s="1"/>
  <c r="B20" i="23" l="1"/>
  <c r="B19" i="23"/>
  <c r="Z60" i="11"/>
  <c r="Y60" i="11"/>
  <c r="X60" i="11"/>
  <c r="X61" i="11" s="1"/>
  <c r="T60" i="11"/>
  <c r="S60" i="11"/>
  <c r="S61" i="11" s="1"/>
  <c r="N60" i="11"/>
  <c r="H60" i="11"/>
  <c r="Z58" i="11"/>
  <c r="Y58" i="11"/>
  <c r="X58" i="11"/>
  <c r="X59" i="11" s="1"/>
  <c r="T58" i="11"/>
  <c r="S58" i="11"/>
  <c r="S59" i="11" s="1"/>
  <c r="N58" i="11"/>
  <c r="H58" i="11"/>
  <c r="Z28" i="11"/>
  <c r="Y28" i="11"/>
  <c r="X28" i="11"/>
  <c r="X29" i="11" s="1"/>
  <c r="T28" i="11"/>
  <c r="S28" i="11"/>
  <c r="S29" i="11" s="1"/>
  <c r="N28" i="11"/>
  <c r="H28" i="11"/>
  <c r="Z26" i="11"/>
  <c r="Y26" i="11"/>
  <c r="X26" i="11"/>
  <c r="X27" i="11" s="1"/>
  <c r="T26" i="11"/>
  <c r="S26" i="11"/>
  <c r="S27" i="11" s="1"/>
  <c r="N26" i="11"/>
  <c r="H26" i="11"/>
  <c r="Z56" i="11"/>
  <c r="Y56" i="11"/>
  <c r="X56" i="11"/>
  <c r="X57" i="11" s="1"/>
  <c r="T56" i="11"/>
  <c r="S56" i="11"/>
  <c r="S57" i="11" s="1"/>
  <c r="N56" i="11"/>
  <c r="H56" i="11"/>
  <c r="Z54" i="11"/>
  <c r="Y54" i="11"/>
  <c r="X54" i="11"/>
  <c r="X55" i="11" s="1"/>
  <c r="T54" i="11"/>
  <c r="S54" i="11"/>
  <c r="S55" i="11" s="1"/>
  <c r="N54" i="11"/>
  <c r="H54" i="11"/>
  <c r="Z52" i="11"/>
  <c r="Y52" i="11"/>
  <c r="X52" i="11"/>
  <c r="X53" i="11" s="1"/>
  <c r="T52" i="11"/>
  <c r="S52" i="11"/>
  <c r="S53" i="11" s="1"/>
  <c r="N52" i="11"/>
  <c r="H52" i="11"/>
  <c r="Z50" i="11"/>
  <c r="Y50" i="11"/>
  <c r="X50" i="11"/>
  <c r="X51" i="11" s="1"/>
  <c r="T50" i="11"/>
  <c r="S50" i="11"/>
  <c r="S51" i="11" s="1"/>
  <c r="N50" i="11"/>
  <c r="H50" i="11"/>
  <c r="Z48" i="11"/>
  <c r="Y48" i="11"/>
  <c r="X48" i="11"/>
  <c r="X49" i="11" s="1"/>
  <c r="T48" i="11"/>
  <c r="S48" i="11"/>
  <c r="S49" i="11" s="1"/>
  <c r="N48" i="11"/>
  <c r="H48" i="11"/>
  <c r="Z46" i="11"/>
  <c r="Y46" i="11"/>
  <c r="X46" i="11"/>
  <c r="X47" i="11" s="1"/>
  <c r="T46" i="11"/>
  <c r="S46" i="11"/>
  <c r="S47" i="11" s="1"/>
  <c r="N46" i="11"/>
  <c r="H46" i="11"/>
  <c r="Z44" i="11"/>
  <c r="Y44" i="11"/>
  <c r="X44" i="11"/>
  <c r="X45" i="11" s="1"/>
  <c r="T44" i="11"/>
  <c r="S44" i="11"/>
  <c r="S45" i="11" s="1"/>
  <c r="N44" i="11"/>
  <c r="H44" i="11"/>
  <c r="Z42" i="11"/>
  <c r="Y42" i="11"/>
  <c r="X42" i="11"/>
  <c r="X43" i="11" s="1"/>
  <c r="T42" i="11"/>
  <c r="S42" i="11"/>
  <c r="S43" i="11" s="1"/>
  <c r="N42" i="11"/>
  <c r="H42" i="11"/>
  <c r="Z40" i="11"/>
  <c r="Y40" i="11"/>
  <c r="X40" i="11"/>
  <c r="X41" i="11" s="1"/>
  <c r="T40" i="11"/>
  <c r="S40" i="11"/>
  <c r="S41" i="11" s="1"/>
  <c r="N40" i="11"/>
  <c r="H40" i="11"/>
  <c r="X39" i="11"/>
  <c r="Y38" i="11"/>
  <c r="X38" i="11"/>
  <c r="T38" i="11"/>
  <c r="S38" i="11"/>
  <c r="S39" i="11" s="1"/>
  <c r="N38" i="11"/>
  <c r="H38" i="11"/>
  <c r="N6" i="11"/>
  <c r="B7" i="23"/>
  <c r="H25" i="14"/>
  <c r="H30" i="14"/>
  <c r="I30" i="14" s="1"/>
  <c r="I25" i="14"/>
  <c r="G25" i="14"/>
  <c r="B18" i="23"/>
  <c r="B17" i="23"/>
  <c r="B16" i="23"/>
  <c r="B15" i="23"/>
  <c r="B14" i="23"/>
  <c r="B13" i="23"/>
  <c r="B12" i="23"/>
  <c r="B11" i="23"/>
  <c r="B9" i="23"/>
  <c r="B10" i="23"/>
  <c r="B8" i="23"/>
  <c r="B6" i="23"/>
  <c r="B5" i="23"/>
  <c r="B4" i="23"/>
  <c r="B3" i="23"/>
  <c r="W35" i="20"/>
  <c r="V35" i="20"/>
  <c r="U35" i="20"/>
  <c r="I35" i="20"/>
  <c r="N35" i="20" s="1"/>
  <c r="O35" i="20" s="1"/>
  <c r="W34" i="20"/>
  <c r="V34" i="20"/>
  <c r="U34" i="20"/>
  <c r="I34" i="20"/>
  <c r="N34" i="20" s="1"/>
  <c r="W33" i="20"/>
  <c r="V33" i="20"/>
  <c r="U33" i="20"/>
  <c r="I33" i="20"/>
  <c r="N33" i="20" s="1"/>
  <c r="W32" i="20"/>
  <c r="V32" i="20"/>
  <c r="U32" i="20"/>
  <c r="I32" i="20"/>
  <c r="N32" i="20"/>
  <c r="O32" i="20" s="1"/>
  <c r="J32" i="20"/>
  <c r="W31" i="20"/>
  <c r="V31" i="20"/>
  <c r="U31" i="20"/>
  <c r="I31" i="20"/>
  <c r="N31" i="20" s="1"/>
  <c r="O31" i="20" s="1"/>
  <c r="J31" i="20"/>
  <c r="W30" i="20"/>
  <c r="V30" i="20"/>
  <c r="U30" i="20"/>
  <c r="I30" i="20"/>
  <c r="N30" i="20" s="1"/>
  <c r="W29" i="20"/>
  <c r="V29" i="20"/>
  <c r="U29" i="20"/>
  <c r="I29" i="20"/>
  <c r="N29" i="20" s="1"/>
  <c r="W28" i="20"/>
  <c r="V28" i="20"/>
  <c r="U28" i="20"/>
  <c r="I28" i="20"/>
  <c r="N28" i="20" s="1"/>
  <c r="W27" i="20"/>
  <c r="V27" i="20"/>
  <c r="U27" i="20"/>
  <c r="I27" i="20"/>
  <c r="N27" i="20" s="1"/>
  <c r="O27" i="20" s="1"/>
  <c r="W26" i="20"/>
  <c r="V26" i="20"/>
  <c r="U26" i="20"/>
  <c r="I26" i="20"/>
  <c r="N26" i="20" s="1"/>
  <c r="W25" i="20"/>
  <c r="V25" i="20"/>
  <c r="U25" i="20"/>
  <c r="I25" i="20"/>
  <c r="N25" i="20" s="1"/>
  <c r="W24" i="20"/>
  <c r="V24" i="20"/>
  <c r="U24" i="20"/>
  <c r="I24" i="20"/>
  <c r="N24" i="20" s="1"/>
  <c r="J24" i="20"/>
  <c r="W23" i="20"/>
  <c r="V23" i="20"/>
  <c r="U23" i="20"/>
  <c r="I23" i="20"/>
  <c r="N23" i="20" s="1"/>
  <c r="O23" i="20" s="1"/>
  <c r="I11" i="20"/>
  <c r="N11" i="20" s="1"/>
  <c r="I12" i="20"/>
  <c r="N12" i="20" s="1"/>
  <c r="I13" i="20"/>
  <c r="N13" i="20" s="1"/>
  <c r="I14" i="20"/>
  <c r="N14" i="20" s="1"/>
  <c r="I15" i="20"/>
  <c r="J15" i="20" s="1"/>
  <c r="I16" i="20"/>
  <c r="J16" i="20" s="1"/>
  <c r="I17" i="20"/>
  <c r="N17" i="20" s="1"/>
  <c r="I18" i="20"/>
  <c r="J18" i="20" s="1"/>
  <c r="I19" i="20"/>
  <c r="N19" i="20" s="1"/>
  <c r="I20" i="20"/>
  <c r="N20" i="20" s="1"/>
  <c r="N18" i="20"/>
  <c r="O18" i="20" s="1"/>
  <c r="R8" i="20"/>
  <c r="Q8" i="20"/>
  <c r="P8" i="20"/>
  <c r="M8" i="20"/>
  <c r="L8" i="20"/>
  <c r="K8" i="20"/>
  <c r="H8" i="20"/>
  <c r="G8" i="20"/>
  <c r="F8" i="20"/>
  <c r="U20" i="20"/>
  <c r="U19" i="20"/>
  <c r="U18" i="20"/>
  <c r="W19" i="20"/>
  <c r="V19" i="20"/>
  <c r="W21" i="20"/>
  <c r="W20" i="20"/>
  <c r="W18" i="20"/>
  <c r="W17" i="20"/>
  <c r="W16" i="20"/>
  <c r="W15" i="20"/>
  <c r="W14" i="20"/>
  <c r="W13" i="20"/>
  <c r="W12" i="20"/>
  <c r="W11" i="20"/>
  <c r="W10" i="20"/>
  <c r="I9" i="20"/>
  <c r="J9" i="20" s="1"/>
  <c r="N9" i="20"/>
  <c r="S9" i="20" s="1"/>
  <c r="T9" i="20" s="1"/>
  <c r="U9" i="20"/>
  <c r="V9" i="20"/>
  <c r="W9" i="20"/>
  <c r="V10" i="20"/>
  <c r="V11" i="20"/>
  <c r="V12" i="20"/>
  <c r="V13" i="20"/>
  <c r="V14" i="20"/>
  <c r="V15" i="20"/>
  <c r="V16" i="20"/>
  <c r="V17" i="20"/>
  <c r="V18" i="20"/>
  <c r="V20" i="20"/>
  <c r="V21" i="20"/>
  <c r="U10" i="20"/>
  <c r="U11" i="20"/>
  <c r="U12" i="20"/>
  <c r="U13" i="20"/>
  <c r="U14" i="20"/>
  <c r="U15" i="20"/>
  <c r="U16" i="20"/>
  <c r="U17" i="20"/>
  <c r="U21" i="20"/>
  <c r="J11" i="20"/>
  <c r="J13" i="20"/>
  <c r="J17" i="20"/>
  <c r="J21" i="20"/>
  <c r="I10" i="20"/>
  <c r="J10" i="20" s="1"/>
  <c r="I21" i="20"/>
  <c r="N21" i="20" s="1"/>
  <c r="G30" i="14"/>
  <c r="G31" i="14" s="1"/>
  <c r="Z24" i="11"/>
  <c r="Z22" i="11"/>
  <c r="Z20" i="11"/>
  <c r="Z18" i="11"/>
  <c r="Z16" i="11"/>
  <c r="Z14" i="11"/>
  <c r="Z12" i="11"/>
  <c r="Z10" i="11"/>
  <c r="X8" i="11"/>
  <c r="Y8" i="11"/>
  <c r="S8" i="11"/>
  <c r="S9" i="11" s="1"/>
  <c r="T8" i="11"/>
  <c r="H8" i="11"/>
  <c r="Y24" i="11"/>
  <c r="Y22" i="11"/>
  <c r="Y20" i="11"/>
  <c r="Y18" i="11"/>
  <c r="Y16" i="11"/>
  <c r="Y14" i="11"/>
  <c r="Y12" i="11"/>
  <c r="Y10" i="11"/>
  <c r="T24" i="11"/>
  <c r="T22" i="11"/>
  <c r="T20" i="11"/>
  <c r="T18" i="11"/>
  <c r="T16" i="11"/>
  <c r="T14" i="11"/>
  <c r="T12" i="11"/>
  <c r="T10" i="11"/>
  <c r="N24" i="11"/>
  <c r="N22" i="11"/>
  <c r="N20" i="11"/>
  <c r="N18" i="11"/>
  <c r="N16" i="11"/>
  <c r="N14" i="11"/>
  <c r="N12" i="11"/>
  <c r="N10" i="11"/>
  <c r="H24" i="11"/>
  <c r="H22" i="11"/>
  <c r="H20" i="11"/>
  <c r="H18" i="11"/>
  <c r="H16" i="11"/>
  <c r="H14" i="11"/>
  <c r="H12" i="11"/>
  <c r="H10" i="11"/>
  <c r="H6" i="11"/>
  <c r="S6" i="11"/>
  <c r="S7" i="11" s="1"/>
  <c r="T6" i="11"/>
  <c r="X6" i="11"/>
  <c r="Y6" i="11"/>
  <c r="X9" i="11"/>
  <c r="X24" i="11"/>
  <c r="X25" i="11" s="1"/>
  <c r="S24" i="11"/>
  <c r="S25" i="11" s="1"/>
  <c r="X22" i="11"/>
  <c r="X23" i="11" s="1"/>
  <c r="S22" i="11"/>
  <c r="S23" i="11" s="1"/>
  <c r="X20" i="11"/>
  <c r="X21" i="11" s="1"/>
  <c r="S20" i="11"/>
  <c r="S21" i="11" s="1"/>
  <c r="X18" i="11"/>
  <c r="X19" i="11" s="1"/>
  <c r="S18" i="11"/>
  <c r="S19" i="11" s="1"/>
  <c r="X16" i="11"/>
  <c r="X17" i="11" s="1"/>
  <c r="S16" i="11"/>
  <c r="S17" i="11" s="1"/>
  <c r="X14" i="11"/>
  <c r="X15" i="11" s="1"/>
  <c r="S14" i="11"/>
  <c r="S15" i="11" s="1"/>
  <c r="X12" i="11"/>
  <c r="X13" i="11" s="1"/>
  <c r="S12" i="11"/>
  <c r="S13" i="11" s="1"/>
  <c r="X10" i="11"/>
  <c r="X11" i="11" s="1"/>
  <c r="S10" i="11"/>
  <c r="S11" i="11" s="1"/>
  <c r="X7" i="11"/>
  <c r="O19" i="20" l="1"/>
  <c r="S19" i="20"/>
  <c r="T19" i="20" s="1"/>
  <c r="S11" i="20"/>
  <c r="T11" i="20" s="1"/>
  <c r="O11" i="20"/>
  <c r="O9" i="20"/>
  <c r="J19" i="20"/>
  <c r="N15" i="20"/>
  <c r="S15" i="20" s="1"/>
  <c r="T15" i="20" s="1"/>
  <c r="S18" i="20"/>
  <c r="T18" i="20" s="1"/>
  <c r="J27" i="20"/>
  <c r="O24" i="20"/>
  <c r="S24" i="20"/>
  <c r="T24" i="20" s="1"/>
  <c r="O28" i="20"/>
  <c r="S28" i="20"/>
  <c r="T28" i="20" s="1"/>
  <c r="S20" i="20"/>
  <c r="T20" i="20" s="1"/>
  <c r="O20" i="20"/>
  <c r="S12" i="20"/>
  <c r="T12" i="20" s="1"/>
  <c r="O12" i="20"/>
  <c r="J20" i="20"/>
  <c r="J28" i="20"/>
  <c r="J35" i="20"/>
  <c r="H31" i="14"/>
  <c r="I31" i="14" s="1"/>
  <c r="N16" i="20"/>
  <c r="J12" i="20"/>
  <c r="J23" i="20"/>
  <c r="S32" i="20"/>
  <c r="T32" i="20" s="1"/>
  <c r="Z38" i="11"/>
  <c r="N8" i="11"/>
  <c r="Z8" i="11" s="1"/>
  <c r="Z6" i="11"/>
  <c r="S13" i="20"/>
  <c r="T13" i="20" s="1"/>
  <c r="O13" i="20"/>
  <c r="S25" i="20"/>
  <c r="T25" i="20" s="1"/>
  <c r="O25" i="20"/>
  <c r="O26" i="20"/>
  <c r="S26" i="20"/>
  <c r="T26" i="20" s="1"/>
  <c r="S29" i="20"/>
  <c r="T29" i="20" s="1"/>
  <c r="O29" i="20"/>
  <c r="O30" i="20"/>
  <c r="S30" i="20"/>
  <c r="T30" i="20" s="1"/>
  <c r="S21" i="20"/>
  <c r="T21" i="20" s="1"/>
  <c r="O21" i="20"/>
  <c r="S33" i="20"/>
  <c r="T33" i="20" s="1"/>
  <c r="O33" i="20"/>
  <c r="O34" i="20"/>
  <c r="S34" i="20"/>
  <c r="T34" i="20" s="1"/>
  <c r="O17" i="20"/>
  <c r="S17" i="20"/>
  <c r="T17" i="20" s="1"/>
  <c r="O14" i="20"/>
  <c r="S14" i="20"/>
  <c r="T14" i="20" s="1"/>
  <c r="N10" i="20"/>
  <c r="O15" i="20"/>
  <c r="S23" i="20"/>
  <c r="T23" i="20" s="1"/>
  <c r="J25" i="20"/>
  <c r="S27" i="20"/>
  <c r="T27" i="20" s="1"/>
  <c r="J29" i="20"/>
  <c r="S31" i="20"/>
  <c r="T31" i="20" s="1"/>
  <c r="J33" i="20"/>
  <c r="S35" i="20"/>
  <c r="T35" i="20" s="1"/>
  <c r="J14" i="20"/>
  <c r="J26" i="20"/>
  <c r="J30" i="20"/>
  <c r="J34" i="20"/>
  <c r="O16" i="20" l="1"/>
  <c r="S16" i="20"/>
  <c r="T16" i="20" s="1"/>
  <c r="S10" i="20"/>
  <c r="T10" i="20" s="1"/>
  <c r="O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岡田章男</author>
  </authors>
  <commentList>
    <comment ref="S2" authorId="0" shapeId="0" xr:uid="{00000000-0006-0000-0A00-000001000000}">
      <text>
        <r>
          <rPr>
            <sz val="9"/>
            <color indexed="81"/>
            <rFont val="ＭＳ Ｐゴシック"/>
            <family val="3"/>
            <charset val="128"/>
          </rPr>
          <t xml:space="preserve">採点員３名を入力してください
</t>
        </r>
      </text>
    </comment>
    <comment ref="E4" authorId="0" shapeId="0" xr:uid="{00000000-0006-0000-0A00-000002000000}">
      <text>
        <r>
          <rPr>
            <sz val="9"/>
            <color indexed="81"/>
            <rFont val="ＭＳ Ｐゴシック"/>
            <family val="3"/>
            <charset val="128"/>
          </rPr>
          <t>実施日を入力してください</t>
        </r>
      </text>
    </comment>
    <comment ref="L4" authorId="0" shapeId="0" xr:uid="{00000000-0006-0000-0A00-000003000000}">
      <text>
        <r>
          <rPr>
            <sz val="9"/>
            <color indexed="81"/>
            <rFont val="ＭＳ Ｐゴシック"/>
            <family val="3"/>
            <charset val="128"/>
          </rPr>
          <t>スキー場を入力してください</t>
        </r>
      </text>
    </comment>
    <comment ref="D8" authorId="0" shapeId="0" xr:uid="{00000000-0006-0000-0A00-000004000000}">
      <text>
        <r>
          <rPr>
            <sz val="9"/>
            <color indexed="81"/>
            <rFont val="ＭＳ Ｐゴシック"/>
            <family val="3"/>
            <charset val="128"/>
          </rPr>
          <t>氏名と所属を入力してください</t>
        </r>
      </text>
    </comment>
  </commentList>
</comments>
</file>

<file path=xl/sharedStrings.xml><?xml version="1.0" encoding="utf-8"?>
<sst xmlns="http://schemas.openxmlformats.org/spreadsheetml/2006/main" count="1184" uniqueCount="489">
  <si>
    <t>指導員養成　開催計画書</t>
    <rPh sb="0" eb="3">
      <t>シドウイン</t>
    </rPh>
    <rPh sb="3" eb="5">
      <t>ヨウセイ</t>
    </rPh>
    <rPh sb="6" eb="8">
      <t>カイサイ</t>
    </rPh>
    <rPh sb="8" eb="11">
      <t>ケイカクショ</t>
    </rPh>
    <phoneticPr fontId="2"/>
  </si>
  <si>
    <t>全国勤労者スキー協議会　殿</t>
    <rPh sb="0" eb="2">
      <t>ゼンコク</t>
    </rPh>
    <rPh sb="2" eb="5">
      <t>キンロウシャ</t>
    </rPh>
    <rPh sb="8" eb="11">
      <t>キョウギカイ</t>
    </rPh>
    <rPh sb="12" eb="13">
      <t>トノ</t>
    </rPh>
    <phoneticPr fontId="2"/>
  </si>
  <si>
    <t>氏名</t>
    <rPh sb="0" eb="2">
      <t>シメイ</t>
    </rPh>
    <phoneticPr fontId="2"/>
  </si>
  <si>
    <t>印</t>
    <rPh sb="0" eb="1">
      <t>イン</t>
    </rPh>
    <phoneticPr fontId="2"/>
  </si>
  <si>
    <t>連絡先電話番号</t>
    <rPh sb="0" eb="2">
      <t>レンラク</t>
    </rPh>
    <rPh sb="2" eb="3">
      <t>サキ</t>
    </rPh>
    <rPh sb="3" eb="5">
      <t>デンワ</t>
    </rPh>
    <rPh sb="5" eb="7">
      <t>バンゴウ</t>
    </rPh>
    <phoneticPr fontId="2"/>
  </si>
  <si>
    <t>開催の委嘱を申請いたします。</t>
    <rPh sb="0" eb="2">
      <t>カイサイ</t>
    </rPh>
    <rPh sb="3" eb="5">
      <t>イショク</t>
    </rPh>
    <rPh sb="6" eb="8">
      <t>シンセイ</t>
    </rPh>
    <phoneticPr fontId="2"/>
  </si>
  <si>
    <t>行事名称</t>
    <rPh sb="0" eb="2">
      <t>ギョウジ</t>
    </rPh>
    <rPh sb="2" eb="4">
      <t>メイショウ</t>
    </rPh>
    <phoneticPr fontId="2"/>
  </si>
  <si>
    <t>課目</t>
    <rPh sb="0" eb="2">
      <t>カモク</t>
    </rPh>
    <phoneticPr fontId="2"/>
  </si>
  <si>
    <t>理論</t>
    <rPh sb="0" eb="2">
      <t>リロン</t>
    </rPh>
    <phoneticPr fontId="2"/>
  </si>
  <si>
    <t>①スキー協の活動</t>
  </si>
  <si>
    <t>②スキーの技術と指導法</t>
  </si>
  <si>
    <t>③組織運営と指導員の役割</t>
  </si>
  <si>
    <t>①スキー教程技術</t>
  </si>
  <si>
    <t>②応用発展技術</t>
  </si>
  <si>
    <t>③指導法実技</t>
  </si>
  <si>
    <t>実技</t>
    <rPh sb="0" eb="2">
      <t>ジツギ</t>
    </rPh>
    <phoneticPr fontId="2"/>
  </si>
  <si>
    <t>2単位（120分）</t>
    <rPh sb="1" eb="3">
      <t>タンイ</t>
    </rPh>
    <rPh sb="7" eb="8">
      <t>フン</t>
    </rPh>
    <phoneticPr fontId="2"/>
  </si>
  <si>
    <t>1単位（60分）</t>
    <rPh sb="1" eb="3">
      <t>タンイ</t>
    </rPh>
    <rPh sb="6" eb="7">
      <t>フン</t>
    </rPh>
    <phoneticPr fontId="2"/>
  </si>
  <si>
    <t>6単位（360分）</t>
    <rPh sb="1" eb="3">
      <t>タンイ</t>
    </rPh>
    <rPh sb="7" eb="8">
      <t>フン</t>
    </rPh>
    <phoneticPr fontId="2"/>
  </si>
  <si>
    <r>
      <t xml:space="preserve">※
</t>
    </r>
    <r>
      <rPr>
        <sz val="10"/>
        <rFont val="ＭＳ Ｐ明朝"/>
        <family val="1"/>
        <charset val="128"/>
      </rPr>
      <t>種類</t>
    </r>
    <rPh sb="2" eb="4">
      <t>シュルイ</t>
    </rPh>
    <phoneticPr fontId="2"/>
  </si>
  <si>
    <t>開催日</t>
    <rPh sb="0" eb="3">
      <t>カイサイビ</t>
    </rPh>
    <phoneticPr fontId="2"/>
  </si>
  <si>
    <t>から</t>
    <phoneticPr fontId="2"/>
  </si>
  <si>
    <t>まで</t>
    <phoneticPr fontId="2"/>
  </si>
  <si>
    <t>会場</t>
    <rPh sb="0" eb="2">
      <t>カイジョウ</t>
    </rPh>
    <phoneticPr fontId="2"/>
  </si>
  <si>
    <t>講師氏名</t>
    <rPh sb="0" eb="2">
      <t>コウシ</t>
    </rPh>
    <rPh sb="2" eb="4">
      <t>シメイ</t>
    </rPh>
    <phoneticPr fontId="2"/>
  </si>
  <si>
    <t>指導員資格</t>
    <rPh sb="0" eb="3">
      <t>シドウイン</t>
    </rPh>
    <rPh sb="3" eb="5">
      <t>シカク</t>
    </rPh>
    <phoneticPr fontId="2"/>
  </si>
  <si>
    <t>所属クラブ名</t>
    <rPh sb="0" eb="2">
      <t>ショゾク</t>
    </rPh>
    <rPh sb="5" eb="6">
      <t>メイ</t>
    </rPh>
    <phoneticPr fontId="2"/>
  </si>
  <si>
    <t>指導員研修修了状況</t>
    <rPh sb="0" eb="3">
      <t>シドウイン</t>
    </rPh>
    <rPh sb="3" eb="5">
      <t>ケンシュウ</t>
    </rPh>
    <rPh sb="5" eb="7">
      <t>シュウリョウ</t>
    </rPh>
    <rPh sb="7" eb="9">
      <t>ジョウキョウ</t>
    </rPh>
    <phoneticPr fontId="2"/>
  </si>
  <si>
    <t>応用発展技術</t>
    <rPh sb="0" eb="2">
      <t>オウヨウ</t>
    </rPh>
    <rPh sb="2" eb="4">
      <t>ハッテン</t>
    </rPh>
    <rPh sb="4" eb="6">
      <t>ギジュツ</t>
    </rPh>
    <phoneticPr fontId="2"/>
  </si>
  <si>
    <t>備考</t>
    <rPh sb="0" eb="2">
      <t>ビコウ</t>
    </rPh>
    <phoneticPr fontId="2"/>
  </si>
  <si>
    <t>上記計画を承認し、開催方を委嘱します。</t>
    <rPh sb="0" eb="2">
      <t>ジョウキ</t>
    </rPh>
    <rPh sb="2" eb="4">
      <t>ケイカク</t>
    </rPh>
    <rPh sb="5" eb="7">
      <t>ショウニン</t>
    </rPh>
    <rPh sb="9" eb="11">
      <t>カイサイ</t>
    </rPh>
    <rPh sb="11" eb="12">
      <t>カタ</t>
    </rPh>
    <rPh sb="13" eb="15">
      <t>イショク</t>
    </rPh>
    <phoneticPr fontId="2"/>
  </si>
  <si>
    <t>全国勤労者スキー協議会</t>
    <rPh sb="0" eb="2">
      <t>ゼンコク</t>
    </rPh>
    <rPh sb="2" eb="5">
      <t>キンロウシャ</t>
    </rPh>
    <rPh sb="8" eb="11">
      <t>キョウギカイ</t>
    </rPh>
    <phoneticPr fontId="2"/>
  </si>
  <si>
    <t>【注意事項】</t>
    <rPh sb="1" eb="3">
      <t>チュウイ</t>
    </rPh>
    <rPh sb="3" eb="5">
      <t>ジコウ</t>
    </rPh>
    <phoneticPr fontId="2"/>
  </si>
  <si>
    <t>１．</t>
    <phoneticPr fontId="2"/>
  </si>
  <si>
    <t>※印のところは、該当するものにチェックを入れてください。</t>
    <phoneticPr fontId="2"/>
  </si>
  <si>
    <t>２．</t>
    <phoneticPr fontId="2"/>
  </si>
  <si>
    <t>３．</t>
    <phoneticPr fontId="2"/>
  </si>
  <si>
    <t>■全国勤労者スキー協議会　技術教育局指導員部　　受付№　　　　　　　　　　　　受付日　　　　　　　　　　　パソコン入力日</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57" eb="59">
      <t>ニュウリョク</t>
    </rPh>
    <rPh sb="59" eb="60">
      <t>ビ</t>
    </rPh>
    <phoneticPr fontId="2"/>
  </si>
  <si>
    <t>作成日</t>
    <rPh sb="0" eb="3">
      <t>サクセイビ</t>
    </rPh>
    <phoneticPr fontId="2"/>
  </si>
  <si>
    <r>
      <t>理論</t>
    </r>
    <r>
      <rPr>
        <sz val="8"/>
        <rFont val="ＭＳ Ｐ明朝"/>
        <family val="1"/>
        <charset val="128"/>
      </rPr>
      <t>（年月日）</t>
    </r>
    <rPh sb="0" eb="2">
      <t>リロン</t>
    </rPh>
    <rPh sb="3" eb="6">
      <t>ネンガッピ</t>
    </rPh>
    <phoneticPr fontId="2"/>
  </si>
  <si>
    <r>
      <t>基礎技術</t>
    </r>
    <r>
      <rPr>
        <sz val="8"/>
        <rFont val="ＭＳ Ｐ明朝"/>
        <family val="1"/>
        <charset val="128"/>
      </rPr>
      <t>（〃）</t>
    </r>
    <rPh sb="0" eb="2">
      <t>キソ</t>
    </rPh>
    <rPh sb="2" eb="4">
      <t>ギジュツ</t>
    </rPh>
    <phoneticPr fontId="2"/>
  </si>
  <si>
    <r>
      <t>応用発展技術</t>
    </r>
    <r>
      <rPr>
        <sz val="8"/>
        <rFont val="ＭＳ Ｐ明朝"/>
        <family val="1"/>
        <charset val="128"/>
      </rPr>
      <t>（〃）</t>
    </r>
    <rPh sb="0" eb="2">
      <t>オウヨウ</t>
    </rPh>
    <rPh sb="2" eb="4">
      <t>ハッテン</t>
    </rPh>
    <rPh sb="4" eb="6">
      <t>ギジュツ</t>
    </rPh>
    <phoneticPr fontId="2"/>
  </si>
  <si>
    <t>　　　年　　　　　月　　　　　日</t>
    <rPh sb="3" eb="4">
      <t>ネン</t>
    </rPh>
    <rPh sb="9" eb="10">
      <t>ガツ</t>
    </rPh>
    <rPh sb="15" eb="16">
      <t>ビ</t>
    </rPh>
    <phoneticPr fontId="2"/>
  </si>
  <si>
    <t>１．</t>
    <phoneticPr fontId="2"/>
  </si>
  <si>
    <t>※印のところは、該当するものにチェックを入れてください。</t>
    <phoneticPr fontId="2"/>
  </si>
  <si>
    <t>２．</t>
    <phoneticPr fontId="2"/>
  </si>
  <si>
    <t>３．</t>
    <phoneticPr fontId="2"/>
  </si>
  <si>
    <t>指導員検定会　開催計画書</t>
    <rPh sb="0" eb="3">
      <t>シドウイン</t>
    </rPh>
    <rPh sb="3" eb="5">
      <t>ケンテイ</t>
    </rPh>
    <rPh sb="5" eb="6">
      <t>カイ</t>
    </rPh>
    <rPh sb="7" eb="9">
      <t>カイサイ</t>
    </rPh>
    <rPh sb="9" eb="12">
      <t>ケイカクショ</t>
    </rPh>
    <phoneticPr fontId="2"/>
  </si>
  <si>
    <t>実技
試験</t>
    <rPh sb="0" eb="2">
      <t>ジツギ</t>
    </rPh>
    <rPh sb="3" eb="5">
      <t>シケン</t>
    </rPh>
    <phoneticPr fontId="2"/>
  </si>
  <si>
    <t>検定種目</t>
    <rPh sb="0" eb="2">
      <t>ケンテイ</t>
    </rPh>
    <rPh sb="2" eb="4">
      <t>シュモク</t>
    </rPh>
    <phoneticPr fontId="2"/>
  </si>
  <si>
    <t>３．</t>
    <phoneticPr fontId="2"/>
  </si>
  <si>
    <t>検定会の検定員は、上位の指導員３人以上（うち１名は理事長が認めた者でも可）。</t>
    <rPh sb="0" eb="2">
      <t>ケンテイ</t>
    </rPh>
    <rPh sb="2" eb="3">
      <t>カイ</t>
    </rPh>
    <rPh sb="4" eb="6">
      <t>ケンテイ</t>
    </rPh>
    <rPh sb="6" eb="7">
      <t>イン</t>
    </rPh>
    <rPh sb="9" eb="11">
      <t>ジョウイ</t>
    </rPh>
    <rPh sb="12" eb="15">
      <t>シドウイン</t>
    </rPh>
    <rPh sb="16" eb="17">
      <t>ニン</t>
    </rPh>
    <rPh sb="17" eb="19">
      <t>イジョウ</t>
    </rPh>
    <rPh sb="23" eb="24">
      <t>メイ</t>
    </rPh>
    <rPh sb="25" eb="28">
      <t>リジチョウ</t>
    </rPh>
    <rPh sb="29" eb="30">
      <t>ミト</t>
    </rPh>
    <rPh sb="32" eb="33">
      <t>モノ</t>
    </rPh>
    <rPh sb="35" eb="36">
      <t>カ</t>
    </rPh>
    <phoneticPr fontId="2"/>
  </si>
  <si>
    <t>所属
都道府県名</t>
    <rPh sb="0" eb="2">
      <t>ショゾク</t>
    </rPh>
    <rPh sb="3" eb="7">
      <t>トドウフケン</t>
    </rPh>
    <rPh sb="7" eb="8">
      <t>メイ</t>
    </rPh>
    <phoneticPr fontId="2"/>
  </si>
  <si>
    <t>検定員名</t>
    <rPh sb="0" eb="3">
      <t>ケンテイイン</t>
    </rPh>
    <rPh sb="3" eb="4">
      <t>メイ</t>
    </rPh>
    <phoneticPr fontId="2"/>
  </si>
  <si>
    <t>４．</t>
    <phoneticPr fontId="2"/>
  </si>
  <si>
    <t>開催後は、「開催報告書（様式７号）」と、指導員検定会採点表（様式９号）を提出すること。</t>
    <rPh sb="0" eb="2">
      <t>カイサイ</t>
    </rPh>
    <rPh sb="2" eb="3">
      <t>アト</t>
    </rPh>
    <rPh sb="6" eb="8">
      <t>カイサイ</t>
    </rPh>
    <rPh sb="8" eb="11">
      <t>ホウコクショ</t>
    </rPh>
    <rPh sb="12" eb="14">
      <t>ヨウシキ</t>
    </rPh>
    <rPh sb="15" eb="16">
      <t>ゴウ</t>
    </rPh>
    <rPh sb="20" eb="23">
      <t>シドウイン</t>
    </rPh>
    <rPh sb="23" eb="25">
      <t>ケンテイ</t>
    </rPh>
    <rPh sb="25" eb="26">
      <t>カイ</t>
    </rPh>
    <rPh sb="26" eb="28">
      <t>サイテン</t>
    </rPh>
    <rPh sb="28" eb="29">
      <t>ヒョウ</t>
    </rPh>
    <rPh sb="30" eb="32">
      <t>ヨウシキ</t>
    </rPh>
    <rPh sb="33" eb="34">
      <t>ゴウ</t>
    </rPh>
    <rPh sb="36" eb="38">
      <t>テイシュツ</t>
    </rPh>
    <phoneticPr fontId="2"/>
  </si>
  <si>
    <t>開催後は、「開催報告書（様式７号）」を提出すること。</t>
    <rPh sb="0" eb="2">
      <t>カイサイ</t>
    </rPh>
    <rPh sb="2" eb="3">
      <t>アト</t>
    </rPh>
    <rPh sb="6" eb="8">
      <t>カイサイ</t>
    </rPh>
    <rPh sb="8" eb="11">
      <t>ホウコクショ</t>
    </rPh>
    <rPh sb="12" eb="14">
      <t>ヨウシキ</t>
    </rPh>
    <rPh sb="15" eb="16">
      <t>ゴウ</t>
    </rPh>
    <rPh sb="19" eb="21">
      <t>テイシュツ</t>
    </rPh>
    <phoneticPr fontId="2"/>
  </si>
  <si>
    <t>４．</t>
    <phoneticPr fontId="2"/>
  </si>
  <si>
    <t>指導員研修会　開催計画書</t>
    <rPh sb="0" eb="3">
      <t>シドウイン</t>
    </rPh>
    <rPh sb="3" eb="5">
      <t>ケンシュウ</t>
    </rPh>
    <rPh sb="5" eb="6">
      <t>カイ</t>
    </rPh>
    <rPh sb="7" eb="9">
      <t>カイサイ</t>
    </rPh>
    <rPh sb="9" eb="12">
      <t>ケイカクショ</t>
    </rPh>
    <phoneticPr fontId="2"/>
  </si>
  <si>
    <r>
      <t>当会では、指導員規定第四章にもとづき　</t>
    </r>
    <r>
      <rPr>
        <sz val="8"/>
        <rFont val="ＭＳ Ｐ明朝"/>
        <family val="1"/>
        <charset val="128"/>
      </rPr>
      <t>※</t>
    </r>
    <rPh sb="0" eb="2">
      <t>トウカイ</t>
    </rPh>
    <rPh sb="5" eb="8">
      <t>シドウイン</t>
    </rPh>
    <rPh sb="8" eb="10">
      <t>キテイ</t>
    </rPh>
    <rPh sb="10" eb="11">
      <t>ダイ</t>
    </rPh>
    <rPh sb="11" eb="12">
      <t>ヨン</t>
    </rPh>
    <rPh sb="12" eb="13">
      <t>ショウ</t>
    </rPh>
    <phoneticPr fontId="2"/>
  </si>
  <si>
    <t>指導員研修会を下記のとおり開催したいので</t>
    <rPh sb="0" eb="3">
      <t>シドウイン</t>
    </rPh>
    <rPh sb="3" eb="5">
      <t>ケンシュウ</t>
    </rPh>
    <rPh sb="5" eb="6">
      <t>カイ</t>
    </rPh>
    <rPh sb="7" eb="9">
      <t>カキ</t>
    </rPh>
    <rPh sb="13" eb="15">
      <t>カイサイ</t>
    </rPh>
    <phoneticPr fontId="2"/>
  </si>
  <si>
    <t>基礎
技術</t>
    <rPh sb="0" eb="2">
      <t>キソ</t>
    </rPh>
    <rPh sb="3" eb="5">
      <t>ギジュツ</t>
    </rPh>
    <phoneticPr fontId="2"/>
  </si>
  <si>
    <t>※</t>
    <phoneticPr fontId="2"/>
  </si>
  <si>
    <t>受講者</t>
    <rPh sb="0" eb="3">
      <t>ジュコウシャ</t>
    </rPh>
    <phoneticPr fontId="2"/>
  </si>
  <si>
    <t>西暦生年月日</t>
    <rPh sb="0" eb="2">
      <t>セイレキ</t>
    </rPh>
    <rPh sb="2" eb="4">
      <t>セイネン</t>
    </rPh>
    <rPh sb="4" eb="6">
      <t>ガッピ</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</si>
  <si>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</si>
  <si>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</si>
  <si>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住所</t>
    <rPh sb="0" eb="2">
      <t>ジュウショ</t>
    </rPh>
    <phoneticPr fontId="2"/>
  </si>
  <si>
    <t>役職または任務</t>
    <rPh sb="0" eb="2">
      <t>ヤクショク</t>
    </rPh>
    <rPh sb="5" eb="7">
      <t>ニンム</t>
    </rPh>
    <phoneticPr fontId="2"/>
  </si>
  <si>
    <t>全国：</t>
    <rPh sb="0" eb="2">
      <t>ゼンコク</t>
    </rPh>
    <phoneticPr fontId="2"/>
  </si>
  <si>
    <t>地方：</t>
    <rPh sb="0" eb="2">
      <t>チホウ</t>
    </rPh>
    <phoneticPr fontId="2"/>
  </si>
  <si>
    <r>
      <t>現指導員資格と、認定（指導員）番号　</t>
    </r>
    <r>
      <rPr>
        <sz val="8"/>
        <rFont val="ＭＳ Ｐ明朝"/>
        <family val="1"/>
        <charset val="128"/>
      </rPr>
      <t>※１</t>
    </r>
    <rPh sb="0" eb="1">
      <t>ウツツ</t>
    </rPh>
    <rPh sb="1" eb="4">
      <t>シドウイン</t>
    </rPh>
    <rPh sb="4" eb="6">
      <t>シカク</t>
    </rPh>
    <rPh sb="8" eb="10">
      <t>ニンテイ</t>
    </rPh>
    <rPh sb="11" eb="14">
      <t>シドウイン</t>
    </rPh>
    <rPh sb="15" eb="17">
      <t>バンゴウ</t>
    </rPh>
    <phoneticPr fontId="2"/>
  </si>
  <si>
    <t>推薦理由：</t>
    <rPh sb="0" eb="2">
      <t>スイセン</t>
    </rPh>
    <rPh sb="2" eb="4">
      <t>リユウ</t>
    </rPh>
    <phoneticPr fontId="2"/>
  </si>
  <si>
    <t>都道府県スキー協議会名</t>
    <rPh sb="0" eb="4">
      <t>トドウフケン</t>
    </rPh>
    <rPh sb="7" eb="10">
      <t>キョウギカイ</t>
    </rPh>
    <rPh sb="10" eb="11">
      <t>メイ</t>
    </rPh>
    <phoneticPr fontId="2"/>
  </si>
  <si>
    <t>（　　　　　　年　　　　　　月　　　　　　日署名）</t>
    <rPh sb="7" eb="8">
      <t>ネン</t>
    </rPh>
    <rPh sb="14" eb="15">
      <t>ガツ</t>
    </rPh>
    <rPh sb="21" eb="22">
      <t>ビ</t>
    </rPh>
    <rPh sb="22" eb="24">
      <t>ショメイ</t>
    </rPh>
    <phoneticPr fontId="2"/>
  </si>
  <si>
    <t>※</t>
    <phoneticPr fontId="2"/>
  </si>
  <si>
    <t>　　　年　　　　月　　　　　日</t>
    <rPh sb="3" eb="4">
      <t>ネン</t>
    </rPh>
    <rPh sb="8" eb="9">
      <t>ガツ</t>
    </rPh>
    <rPh sb="14" eb="15">
      <t>ビ</t>
    </rPh>
    <phoneticPr fontId="2"/>
  </si>
  <si>
    <t>受付日</t>
    <rPh sb="0" eb="3">
      <t>ウケツケビ</t>
    </rPh>
    <phoneticPr fontId="2"/>
  </si>
  <si>
    <t>受講料金</t>
    <rPh sb="0" eb="2">
      <t>ジュコウ</t>
    </rPh>
    <rPh sb="2" eb="4">
      <t>リョウキン</t>
    </rPh>
    <phoneticPr fontId="2"/>
  </si>
  <si>
    <t>徴収確認</t>
    <rPh sb="0" eb="2">
      <t>チョウシュウ</t>
    </rPh>
    <rPh sb="2" eb="4">
      <t>カクニン</t>
    </rPh>
    <phoneticPr fontId="2"/>
  </si>
  <si>
    <t>　　　　　年　　　　　月　　　　　日</t>
    <rPh sb="5" eb="6">
      <t>ネン</t>
    </rPh>
    <rPh sb="11" eb="12">
      <t>ガツ</t>
    </rPh>
    <rPh sb="17" eb="18">
      <t>ビ</t>
    </rPh>
    <phoneticPr fontId="2"/>
  </si>
  <si>
    <t>円</t>
    <rPh sb="0" eb="1">
      <t>エン</t>
    </rPh>
    <phoneticPr fontId="2"/>
  </si>
  <si>
    <t>ふりがな</t>
    <phoneticPr fontId="2"/>
  </si>
  <si>
    <t>※</t>
    <phoneticPr fontId="2"/>
  </si>
  <si>
    <t>〒</t>
    <phoneticPr fontId="2"/>
  </si>
  <si>
    <t>－</t>
    <phoneticPr fontId="2"/>
  </si>
  <si>
    <t>E-MAIL</t>
    <phoneticPr fontId="2"/>
  </si>
  <si>
    <t>クラブ：</t>
    <phoneticPr fontId="2"/>
  </si>
  <si>
    <t>上記の者を、指導員規定にもとづき、※</t>
    <rPh sb="6" eb="9">
      <t>シドウイン</t>
    </rPh>
    <rPh sb="9" eb="11">
      <t>キテイ</t>
    </rPh>
    <phoneticPr fontId="2"/>
  </si>
  <si>
    <t>検定会担当事務局欄</t>
    <rPh sb="0" eb="2">
      <t>ケンテイ</t>
    </rPh>
    <rPh sb="2" eb="3">
      <t>カイ</t>
    </rPh>
    <rPh sb="3" eb="5">
      <t>タントウ</t>
    </rPh>
    <rPh sb="5" eb="8">
      <t>ジムキョク</t>
    </rPh>
    <rPh sb="8" eb="9">
      <t>ラン</t>
    </rPh>
    <phoneticPr fontId="2"/>
  </si>
  <si>
    <t>　　　年　　　　月　　　　日</t>
    <rPh sb="3" eb="4">
      <t>ネン</t>
    </rPh>
    <rPh sb="8" eb="9">
      <t>ガツ</t>
    </rPh>
    <rPh sb="13" eb="14">
      <t>ビ</t>
    </rPh>
    <phoneticPr fontId="2"/>
  </si>
  <si>
    <t>スキー滑走日数</t>
    <rPh sb="3" eb="5">
      <t>カッソウ</t>
    </rPh>
    <rPh sb="5" eb="7">
      <t>ニッスウ</t>
    </rPh>
    <phoneticPr fontId="2"/>
  </si>
  <si>
    <t>スキー指導日数</t>
    <rPh sb="3" eb="5">
      <t>シドウ</t>
    </rPh>
    <rPh sb="5" eb="7">
      <t>ニッスウ</t>
    </rPh>
    <phoneticPr fontId="2"/>
  </si>
  <si>
    <t>日</t>
    <rPh sb="0" eb="1">
      <t>ニチ</t>
    </rPh>
    <phoneticPr fontId="2"/>
  </si>
  <si>
    <t>人</t>
    <rPh sb="0" eb="1">
      <t>ニン</t>
    </rPh>
    <phoneticPr fontId="2"/>
  </si>
  <si>
    <t>から</t>
    <phoneticPr fontId="2"/>
  </si>
  <si>
    <t>協議会名</t>
    <rPh sb="0" eb="3">
      <t>キョウギカイ</t>
    </rPh>
    <rPh sb="3" eb="4">
      <t>メイ</t>
    </rPh>
    <phoneticPr fontId="2"/>
  </si>
  <si>
    <t>５．</t>
    <phoneticPr fontId="2"/>
  </si>
  <si>
    <t>６．</t>
    <phoneticPr fontId="2"/>
  </si>
  <si>
    <t>：</t>
    <phoneticPr fontId="2"/>
  </si>
  <si>
    <t>まで</t>
    <phoneticPr fontId="2"/>
  </si>
  <si>
    <t>【参考】
第二章　第１２条（単位）
ただし、上級指導員養成については、この外に、山スキー、競技スキー、スポーツの科学、現代社会とスキー、およびこれらの関連事項についての、講義、討論、実技等を含むものとする。課目、単位等については別に定める。</t>
    <rPh sb="1" eb="3">
      <t>サンコウ</t>
    </rPh>
    <rPh sb="5" eb="6">
      <t>ダイ</t>
    </rPh>
    <rPh sb="6" eb="8">
      <t>ニショウ</t>
    </rPh>
    <phoneticPr fontId="2"/>
  </si>
  <si>
    <t>各行事終了後２週間以内に提出すること。</t>
    <phoneticPr fontId="2"/>
  </si>
  <si>
    <t>受験指導員種別</t>
    <rPh sb="0" eb="2">
      <t>ジュケン</t>
    </rPh>
    <rPh sb="2" eb="5">
      <t>シドウイン</t>
    </rPh>
    <rPh sb="5" eb="7">
      <t>シュベツ</t>
    </rPh>
    <phoneticPr fontId="2"/>
  </si>
  <si>
    <t>番号</t>
    <rPh sb="0" eb="2">
      <t>バンゴウ</t>
    </rPh>
    <phoneticPr fontId="2"/>
  </si>
  <si>
    <t>氏　　名</t>
    <rPh sb="0" eb="4">
      <t>シメイ</t>
    </rPh>
    <phoneticPr fontId="2"/>
  </si>
  <si>
    <t>★スキー指導法実技</t>
    <phoneticPr fontId="2"/>
  </si>
  <si>
    <t>★教程技術</t>
    <rPh sb="1" eb="3">
      <t>キョウテイ</t>
    </rPh>
    <rPh sb="3" eb="5">
      <t>ギジュツ</t>
    </rPh>
    <phoneticPr fontId="2"/>
  </si>
  <si>
    <t>★応用技術</t>
    <rPh sb="1" eb="3">
      <t>オウヨウ</t>
    </rPh>
    <rPh sb="3" eb="5">
      <t>ギジュツ</t>
    </rPh>
    <phoneticPr fontId="2"/>
  </si>
  <si>
    <t>★理論</t>
    <rPh sb="1" eb="3">
      <t>リロン</t>
    </rPh>
    <phoneticPr fontId="2"/>
  </si>
  <si>
    <t>合・否</t>
    <rPh sb="0" eb="3">
      <t>ゴウヒ</t>
    </rPh>
    <phoneticPr fontId="2"/>
  </si>
  <si>
    <t>★指導法実技　チェック</t>
    <rPh sb="1" eb="4">
      <t>シドウホウ</t>
    </rPh>
    <rPh sb="4" eb="6">
      <t>ジツギ</t>
    </rPh>
    <phoneticPr fontId="2"/>
  </si>
  <si>
    <t>小計
　平均</t>
    <rPh sb="0" eb="2">
      <t>ショウケイ</t>
    </rPh>
    <rPh sb="9" eb="11">
      <t>ヘイキン</t>
    </rPh>
    <phoneticPr fontId="2"/>
  </si>
  <si>
    <t>★教程技術　チェック</t>
    <rPh sb="1" eb="3">
      <t>キョウテイ</t>
    </rPh>
    <rPh sb="3" eb="5">
      <t>ギジュツ</t>
    </rPh>
    <phoneticPr fontId="2"/>
  </si>
  <si>
    <t>ショートターン</t>
  </si>
  <si>
    <t>不整地小回りターン</t>
  </si>
  <si>
    <t>★応用技術　チェック</t>
    <rPh sb="1" eb="3">
      <t>オウヨウ</t>
    </rPh>
    <rPh sb="3" eb="5">
      <t>ギジュツ</t>
    </rPh>
    <phoneticPr fontId="2"/>
  </si>
  <si>
    <t>ペーパーテスト</t>
    <phoneticPr fontId="2"/>
  </si>
  <si>
    <t>レポート</t>
    <phoneticPr fontId="2"/>
  </si>
  <si>
    <t>★理論　チェック</t>
    <rPh sb="1" eb="3">
      <t>リロン</t>
    </rPh>
    <phoneticPr fontId="2"/>
  </si>
  <si>
    <t>民主スポーツ
　　（スキー）理論</t>
    <phoneticPr fontId="2"/>
  </si>
  <si>
    <t>スキー指導法理論</t>
  </si>
  <si>
    <t>最高点数／平均点数</t>
    <rPh sb="0" eb="2">
      <t>サイコウ</t>
    </rPh>
    <rPh sb="2" eb="4">
      <t>テンスウ</t>
    </rPh>
    <rPh sb="5" eb="7">
      <t>ヘイキン</t>
    </rPh>
    <rPh sb="7" eb="9">
      <t>テンスウ</t>
    </rPh>
    <phoneticPr fontId="2"/>
  </si>
  <si>
    <t>400 ／ 100</t>
    <phoneticPr fontId="2"/>
  </si>
  <si>
    <t>200 ／ 100</t>
    <phoneticPr fontId="2"/>
  </si>
  <si>
    <t>－－－</t>
    <phoneticPr fontId="2"/>
  </si>
  <si>
    <t>初級</t>
    <rPh sb="0" eb="2">
      <t>ショキュウ</t>
    </rPh>
    <phoneticPr fontId="2"/>
  </si>
  <si>
    <t>上級</t>
    <rPh sb="0" eb="2">
      <t>ジョウキュウ</t>
    </rPh>
    <phoneticPr fontId="2"/>
  </si>
  <si>
    <t>中級</t>
    <rPh sb="0" eb="2">
      <t>チュウキュウ</t>
    </rPh>
    <phoneticPr fontId="2"/>
  </si>
  <si>
    <t>年　　　　月　　　　日実施</t>
    <phoneticPr fontId="2"/>
  </si>
  <si>
    <t>指導員検定会採点表</t>
    <rPh sb="0" eb="3">
      <t>シドウイン</t>
    </rPh>
    <rPh sb="3" eb="5">
      <t>ケンテイ</t>
    </rPh>
    <rPh sb="5" eb="6">
      <t>カイ</t>
    </rPh>
    <rPh sb="6" eb="8">
      <t>サイテン</t>
    </rPh>
    <rPh sb="8" eb="9">
      <t>ヒョウ</t>
    </rPh>
    <phoneticPr fontId="2"/>
  </si>
  <si>
    <t>名簿</t>
    <rPh sb="0" eb="2">
      <t>メイボ</t>
    </rPh>
    <phoneticPr fontId="2"/>
  </si>
  <si>
    <t>メールアドレス</t>
    <phoneticPr fontId="2"/>
  </si>
  <si>
    <t>自宅住所</t>
    <rPh sb="0" eb="2">
      <t>ジタク</t>
    </rPh>
    <rPh sb="2" eb="4">
      <t>ジュウショ</t>
    </rPh>
    <phoneticPr fontId="2"/>
  </si>
  <si>
    <t>検定会：</t>
    <rPh sb="0" eb="2">
      <t>ケンテイ</t>
    </rPh>
    <rPh sb="2" eb="3">
      <t>カイ</t>
    </rPh>
    <phoneticPr fontId="2"/>
  </si>
  <si>
    <t>「開催報告書（様式７号）」、「養成受講者、研修修了者、検定合格者名簿（様式８号）＜本名簿＞」を２週間以内に全国スキー協へ提出しすること。また、本人の所属する都道府県スキー協へ写しを送ること。</t>
    <rPh sb="1" eb="3">
      <t>カイサイ</t>
    </rPh>
    <rPh sb="3" eb="6">
      <t>ホウコクショ</t>
    </rPh>
    <rPh sb="7" eb="9">
      <t>ヨウシキ</t>
    </rPh>
    <rPh sb="10" eb="11">
      <t>ゴウ</t>
    </rPh>
    <rPh sb="41" eb="42">
      <t>ホン</t>
    </rPh>
    <rPh sb="42" eb="44">
      <t>メイボ</t>
    </rPh>
    <rPh sb="48" eb="50">
      <t>シュウカン</t>
    </rPh>
    <rPh sb="50" eb="52">
      <t>イナイ</t>
    </rPh>
    <rPh sb="53" eb="55">
      <t>ゼンコク</t>
    </rPh>
    <rPh sb="58" eb="59">
      <t>キョウ</t>
    </rPh>
    <rPh sb="60" eb="62">
      <t>テイシュツ</t>
    </rPh>
    <phoneticPr fontId="2"/>
  </si>
  <si>
    <t>（ふりがな）</t>
    <phoneticPr fontId="2"/>
  </si>
  <si>
    <t>２．</t>
    <phoneticPr fontId="2"/>
  </si>
  <si>
    <t>クラブ名称</t>
    <rPh sb="3" eb="5">
      <t>メイショウ</t>
    </rPh>
    <phoneticPr fontId="2"/>
  </si>
  <si>
    <t>報告
担当者名</t>
    <rPh sb="0" eb="2">
      <t>ホウコク</t>
    </rPh>
    <rPh sb="3" eb="6">
      <t>タントウシャ</t>
    </rPh>
    <rPh sb="6" eb="7">
      <t>メイ</t>
    </rPh>
    <phoneticPr fontId="2"/>
  </si>
  <si>
    <t>連絡先
電話番号</t>
    <rPh sb="0" eb="2">
      <t>レンラク</t>
    </rPh>
    <rPh sb="2" eb="3">
      <t>サキ</t>
    </rPh>
    <rPh sb="4" eb="6">
      <t>デンワ</t>
    </rPh>
    <rPh sb="6" eb="8">
      <t>バンゴウ</t>
    </rPh>
    <phoneticPr fontId="2"/>
  </si>
  <si>
    <t>基礎</t>
    <rPh sb="0" eb="2">
      <t>キソ</t>
    </rPh>
    <phoneticPr fontId="2"/>
  </si>
  <si>
    <t>応用</t>
    <rPh sb="0" eb="2">
      <t>オウヨウ</t>
    </rPh>
    <phoneticPr fontId="2"/>
  </si>
  <si>
    <t>№</t>
    <phoneticPr fontId="2"/>
  </si>
  <si>
    <t>〒</t>
    <phoneticPr fontId="2"/>
  </si>
  <si>
    <t>新日本スポーツ連盟・全国勤労者スキー協議会</t>
    <rPh sb="0" eb="3">
      <t>シンニホン</t>
    </rPh>
    <rPh sb="7" eb="9">
      <t>レンメイ</t>
    </rPh>
    <rPh sb="10" eb="12">
      <t>ゼンコク</t>
    </rPh>
    <rPh sb="12" eb="15">
      <t>キンロウシャ</t>
    </rPh>
    <rPh sb="18" eb="21">
      <t>キョウギカイ</t>
    </rPh>
    <phoneticPr fontId="2"/>
  </si>
  <si>
    <t>この名簿はクラブから２部提出。１部は都道府県スキー協の控え。もう１部は所定の登録料を添えて全国スキー協へ提出してください。期限は９月３０日です。</t>
    <rPh sb="2" eb="4">
      <t>メイボ</t>
    </rPh>
    <rPh sb="11" eb="12">
      <t>ブ</t>
    </rPh>
    <rPh sb="12" eb="14">
      <t>テイシュツ</t>
    </rPh>
    <rPh sb="16" eb="17">
      <t>ブ</t>
    </rPh>
    <rPh sb="18" eb="22">
      <t>トドウフケン</t>
    </rPh>
    <rPh sb="25" eb="26">
      <t>キョウ</t>
    </rPh>
    <rPh sb="27" eb="28">
      <t>ヒカ</t>
    </rPh>
    <rPh sb="33" eb="34">
      <t>ブ</t>
    </rPh>
    <rPh sb="35" eb="37">
      <t>ショテイ</t>
    </rPh>
    <rPh sb="38" eb="40">
      <t>トウロク</t>
    </rPh>
    <rPh sb="40" eb="41">
      <t>リョウ</t>
    </rPh>
    <rPh sb="42" eb="43">
      <t>ソ</t>
    </rPh>
    <rPh sb="45" eb="47">
      <t>ゼンコク</t>
    </rPh>
    <rPh sb="50" eb="51">
      <t>キョウ</t>
    </rPh>
    <rPh sb="52" eb="54">
      <t>テイシュツ</t>
    </rPh>
    <rPh sb="61" eb="63">
      <t>キゲン</t>
    </rPh>
    <rPh sb="65" eb="66">
      <t>ガツ</t>
    </rPh>
    <rPh sb="68" eb="69">
      <t>ニチ</t>
    </rPh>
    <phoneticPr fontId="2"/>
  </si>
  <si>
    <t>年　　９月登録】</t>
    <rPh sb="0" eb="1">
      <t>ネン</t>
    </rPh>
    <rPh sb="4" eb="5">
      <t>ガツ</t>
    </rPh>
    <rPh sb="5" eb="7">
      <t>トウロク</t>
    </rPh>
    <phoneticPr fontId="2"/>
  </si>
  <si>
    <t>【</t>
    <phoneticPr fontId="2"/>
  </si>
  <si>
    <t>：　指導員認定規定細則による</t>
    <rPh sb="2" eb="5">
      <t>シドウイン</t>
    </rPh>
    <rPh sb="5" eb="7">
      <t>ニンテイ</t>
    </rPh>
    <rPh sb="7" eb="9">
      <t>キテイ</t>
    </rPh>
    <rPh sb="9" eb="11">
      <t>サイソク</t>
    </rPh>
    <phoneticPr fontId="2"/>
  </si>
  <si>
    <t>事務局</t>
    <rPh sb="0" eb="3">
      <t>ジムキョク</t>
    </rPh>
    <phoneticPr fontId="2"/>
  </si>
  <si>
    <t>事務局担当者名</t>
    <rPh sb="0" eb="3">
      <t>ジムキョク</t>
    </rPh>
    <rPh sb="3" eb="6">
      <t>タントウシャ</t>
    </rPh>
    <rPh sb="6" eb="7">
      <t>メイ</t>
    </rPh>
    <phoneticPr fontId="2"/>
  </si>
  <si>
    <t>連絡先電話番号</t>
    <rPh sb="0" eb="3">
      <t>レンラクサキ</t>
    </rPh>
    <rPh sb="3" eb="5">
      <t>デンワ</t>
    </rPh>
    <rPh sb="5" eb="7">
      <t>バンゴウ</t>
    </rPh>
    <phoneticPr fontId="2"/>
  </si>
  <si>
    <t>情報</t>
    <rPh sb="0" eb="2">
      <t>ジョウホウ</t>
    </rPh>
    <phoneticPr fontId="2"/>
  </si>
  <si>
    <t>推薦者欄</t>
    <rPh sb="0" eb="3">
      <t>スイセンシャ</t>
    </rPh>
    <rPh sb="3" eb="4">
      <t>ラン</t>
    </rPh>
    <phoneticPr fontId="2"/>
  </si>
  <si>
    <t>＜初級指導員受験時は所属クラブ代表者、中級・上級指導員受験時は所属都道府県代表者＞</t>
    <rPh sb="1" eb="3">
      <t>ショキュウ</t>
    </rPh>
    <rPh sb="3" eb="6">
      <t>シドウイン</t>
    </rPh>
    <rPh sb="6" eb="8">
      <t>ジュケン</t>
    </rPh>
    <rPh sb="8" eb="9">
      <t>ジ</t>
    </rPh>
    <rPh sb="10" eb="12">
      <t>ショゾク</t>
    </rPh>
    <rPh sb="15" eb="18">
      <t>ダイヒョウシャ</t>
    </rPh>
    <rPh sb="19" eb="21">
      <t>チュウキュウ</t>
    </rPh>
    <rPh sb="22" eb="24">
      <t>ジョウキュウ</t>
    </rPh>
    <rPh sb="24" eb="27">
      <t>シドウイン</t>
    </rPh>
    <rPh sb="27" eb="29">
      <t>ジュケン</t>
    </rPh>
    <rPh sb="29" eb="30">
      <t>ジ</t>
    </rPh>
    <rPh sb="31" eb="33">
      <t>ショゾク</t>
    </rPh>
    <rPh sb="33" eb="37">
      <t>トドウフケン</t>
    </rPh>
    <rPh sb="37" eb="40">
      <t>ダイヒョウシャ</t>
    </rPh>
    <phoneticPr fontId="2"/>
  </si>
  <si>
    <t>事務局担当者名</t>
    <rPh sb="0" eb="3">
      <t>ジムキョク</t>
    </rPh>
    <rPh sb="3" eb="5">
      <t>タントウ</t>
    </rPh>
    <rPh sb="5" eb="6">
      <t>シャ</t>
    </rPh>
    <rPh sb="6" eb="7">
      <t>メイ</t>
    </rPh>
    <phoneticPr fontId="2"/>
  </si>
  <si>
    <t>開催報告書</t>
    <rPh sb="0" eb="2">
      <t>カイサイ</t>
    </rPh>
    <rPh sb="2" eb="5">
      <t>ホウコクショ</t>
    </rPh>
    <phoneticPr fontId="2"/>
  </si>
  <si>
    <t>養成は、「養成受講者名簿」（様式８号）を添付のこと。</t>
    <rPh sb="0" eb="2">
      <t>ヨウセイ</t>
    </rPh>
    <rPh sb="5" eb="7">
      <t>ヨウセイ</t>
    </rPh>
    <rPh sb="7" eb="10">
      <t>ジュコウシャ</t>
    </rPh>
    <rPh sb="10" eb="12">
      <t>メイボ</t>
    </rPh>
    <rPh sb="20" eb="22">
      <t>テンプ</t>
    </rPh>
    <phoneticPr fontId="2"/>
  </si>
  <si>
    <t>研修会は、「研修修了者名簿」（様式８号）を添付のこと。</t>
    <rPh sb="0" eb="3">
      <t>ケンシュウカイ</t>
    </rPh>
    <rPh sb="11" eb="13">
      <t>メイボ</t>
    </rPh>
    <rPh sb="21" eb="23">
      <t>テンプ</t>
    </rPh>
    <phoneticPr fontId="2"/>
  </si>
  <si>
    <t>スキー　様式１号</t>
    <rPh sb="4" eb="6">
      <t>ヨウシキ</t>
    </rPh>
    <rPh sb="7" eb="8">
      <t>ゴウ</t>
    </rPh>
    <phoneticPr fontId="2"/>
  </si>
  <si>
    <t>スキー　様式２号</t>
    <rPh sb="4" eb="6">
      <t>ヨウシキ</t>
    </rPh>
    <rPh sb="7" eb="8">
      <t>ゴウ</t>
    </rPh>
    <phoneticPr fontId="2"/>
  </si>
  <si>
    <t>スキー　様式３号</t>
    <rPh sb="4" eb="6">
      <t>ヨウシキ</t>
    </rPh>
    <rPh sb="7" eb="8">
      <t>ゴウ</t>
    </rPh>
    <phoneticPr fontId="2"/>
  </si>
  <si>
    <t>スキー　様式４号</t>
    <rPh sb="4" eb="6">
      <t>ヨウシキ</t>
    </rPh>
    <rPh sb="7" eb="8">
      <t>ゴウ</t>
    </rPh>
    <phoneticPr fontId="2"/>
  </si>
  <si>
    <t>スキー　様式５号</t>
    <rPh sb="4" eb="6">
      <t>ヨウシキ</t>
    </rPh>
    <rPh sb="7" eb="8">
      <t>ゴウ</t>
    </rPh>
    <phoneticPr fontId="2"/>
  </si>
  <si>
    <t>スキー　様式６号</t>
    <rPh sb="4" eb="6">
      <t>ヨウシキ</t>
    </rPh>
    <rPh sb="7" eb="8">
      <t>ゴウ</t>
    </rPh>
    <phoneticPr fontId="2"/>
  </si>
  <si>
    <t>スキー　様式７号</t>
    <rPh sb="4" eb="6">
      <t>ヨウシキ</t>
    </rPh>
    <rPh sb="7" eb="8">
      <t>ゴウ</t>
    </rPh>
    <phoneticPr fontId="2"/>
  </si>
  <si>
    <t>スキー　様式８号</t>
    <rPh sb="4" eb="6">
      <t>ヨウシキ</t>
    </rPh>
    <rPh sb="7" eb="8">
      <t>ゴウ</t>
    </rPh>
    <phoneticPr fontId="2"/>
  </si>
  <si>
    <t>スキー　様式９号　　全国勤労者スキー協議会</t>
    <rPh sb="4" eb="6">
      <t>ヨウシキ</t>
    </rPh>
    <rPh sb="7" eb="8">
      <t>ゴウ</t>
    </rPh>
    <phoneticPr fontId="2"/>
  </si>
  <si>
    <t>申請者</t>
    <rPh sb="0" eb="2">
      <t>シンセイ</t>
    </rPh>
    <rPh sb="2" eb="3">
      <t>シャ</t>
    </rPh>
    <phoneticPr fontId="2"/>
  </si>
  <si>
    <t>理論
試験※</t>
    <rPh sb="0" eb="2">
      <t>リロン</t>
    </rPh>
    <rPh sb="3" eb="5">
      <t>シケン</t>
    </rPh>
    <phoneticPr fontId="2"/>
  </si>
  <si>
    <t>役職・代表者名</t>
    <rPh sb="0" eb="2">
      <t>ヤクショク</t>
    </rPh>
    <rPh sb="3" eb="6">
      <t>ダイヒョウシャ</t>
    </rPh>
    <rPh sb="6" eb="7">
      <t>メイ</t>
    </rPh>
    <phoneticPr fontId="2"/>
  </si>
  <si>
    <t>報告者</t>
    <rPh sb="0" eb="2">
      <t>ホウコク</t>
    </rPh>
    <rPh sb="2" eb="3">
      <t>シャ</t>
    </rPh>
    <phoneticPr fontId="2"/>
  </si>
  <si>
    <t>内容（受講生のレベル、課題、問題点、特徴など）</t>
    <rPh sb="0" eb="2">
      <t>ナイヨウ</t>
    </rPh>
    <rPh sb="3" eb="6">
      <t>ジュコウセイ</t>
    </rPh>
    <rPh sb="11" eb="13">
      <t>カダイ</t>
    </rPh>
    <rPh sb="14" eb="17">
      <t>モンダイテン</t>
    </rPh>
    <rPh sb="18" eb="20">
      <t>トクチョウ</t>
    </rPh>
    <phoneticPr fontId="2"/>
  </si>
  <si>
    <t>性別</t>
    <rPh sb="0" eb="2">
      <t>セイベツ</t>
    </rPh>
    <phoneticPr fontId="2"/>
  </si>
  <si>
    <t>新日本スポーツ連盟・全国勤労者スキー協議会　殿</t>
    <rPh sb="0" eb="1">
      <t>シン</t>
    </rPh>
    <rPh sb="1" eb="3">
      <t>ニホン</t>
    </rPh>
    <rPh sb="7" eb="9">
      <t>レンメイ</t>
    </rPh>
    <rPh sb="10" eb="12">
      <t>ゼンコク</t>
    </rPh>
    <rPh sb="12" eb="15">
      <t>キンロウシャ</t>
    </rPh>
    <rPh sb="18" eb="21">
      <t>キョウギカイ</t>
    </rPh>
    <rPh sb="22" eb="23">
      <t>トノ</t>
    </rPh>
    <phoneticPr fontId="2"/>
  </si>
  <si>
    <t>自　宅</t>
    <rPh sb="0" eb="3">
      <t>ジタク</t>
    </rPh>
    <phoneticPr fontId="2"/>
  </si>
  <si>
    <t>〒</t>
    <phoneticPr fontId="2"/>
  </si>
  <si>
    <t>現資格取得日</t>
    <rPh sb="0" eb="1">
      <t>ゲン</t>
    </rPh>
    <rPh sb="1" eb="3">
      <t>シカク</t>
    </rPh>
    <rPh sb="3" eb="5">
      <t>シュトク</t>
    </rPh>
    <rPh sb="5" eb="6">
      <t>ビ</t>
    </rPh>
    <phoneticPr fontId="2"/>
  </si>
  <si>
    <t>　　　　　　年　　　　月　　　　日</t>
    <phoneticPr fontId="2"/>
  </si>
  <si>
    <t>所属都道府県名</t>
    <rPh sb="0" eb="2">
      <t>ショゾク</t>
    </rPh>
    <rPh sb="2" eb="6">
      <t>トドウフケン</t>
    </rPh>
    <rPh sb="6" eb="7">
      <t>メイ</t>
    </rPh>
    <phoneticPr fontId="2"/>
  </si>
  <si>
    <t>生年月日（西暦）</t>
    <rPh sb="0" eb="2">
      <t>セイネン</t>
    </rPh>
    <rPh sb="2" eb="4">
      <t>ガッピ</t>
    </rPh>
    <rPh sb="5" eb="7">
      <t>セイレキ</t>
    </rPh>
    <phoneticPr fontId="2"/>
  </si>
  <si>
    <t>　　　　　　年　　　　月　　　　日</t>
    <phoneticPr fontId="2"/>
  </si>
  <si>
    <t>スポーツのひろば購読</t>
    <rPh sb="8" eb="10">
      <t>コウドク</t>
    </rPh>
    <phoneticPr fontId="2"/>
  </si>
  <si>
    <t>　有　　・　　無</t>
    <rPh sb="1" eb="2">
      <t>ア</t>
    </rPh>
    <rPh sb="7" eb="8">
      <t>ナ</t>
    </rPh>
    <phoneticPr fontId="2"/>
  </si>
  <si>
    <t>スキーメイト購読</t>
    <rPh sb="6" eb="8">
      <t>コウドク</t>
    </rPh>
    <phoneticPr fontId="2"/>
  </si>
  <si>
    <t>【理論】</t>
    <rPh sb="1" eb="3">
      <t>リロン</t>
    </rPh>
    <phoneticPr fontId="2"/>
  </si>
  <si>
    <t>管轄</t>
    <rPh sb="0" eb="2">
      <t>カンカツ</t>
    </rPh>
    <phoneticPr fontId="2"/>
  </si>
  <si>
    <t>【基礎技術】</t>
    <rPh sb="1" eb="3">
      <t>キソ</t>
    </rPh>
    <rPh sb="3" eb="5">
      <t>ギジュツ</t>
    </rPh>
    <phoneticPr fontId="2"/>
  </si>
  <si>
    <t>【実技】</t>
    <rPh sb="1" eb="3">
      <t>ジツギ</t>
    </rPh>
    <phoneticPr fontId="2"/>
  </si>
  <si>
    <t>以下の通り「研修会」「養成」の規定単位を修了・受講しましたので【指導員検定会】を受験します。</t>
    <rPh sb="0" eb="2">
      <t>イカ</t>
    </rPh>
    <rPh sb="3" eb="4">
      <t>トオ</t>
    </rPh>
    <rPh sb="6" eb="9">
      <t>ケンシュウカイ</t>
    </rPh>
    <rPh sb="11" eb="13">
      <t>ヨウセイ</t>
    </rPh>
    <rPh sb="15" eb="17">
      <t>キテイ</t>
    </rPh>
    <rPh sb="17" eb="19">
      <t>タンイ</t>
    </rPh>
    <rPh sb="20" eb="22">
      <t>シュウリョウ</t>
    </rPh>
    <rPh sb="23" eb="25">
      <t>ジュコウ</t>
    </rPh>
    <rPh sb="32" eb="35">
      <t>シドウイン</t>
    </rPh>
    <rPh sb="35" eb="37">
      <t>ケンテイ</t>
    </rPh>
    <rPh sb="37" eb="38">
      <t>カイ</t>
    </rPh>
    <rPh sb="40" eb="42">
      <t>ジュケン</t>
    </rPh>
    <phoneticPr fontId="2"/>
  </si>
  <si>
    <t>　氏　　名</t>
    <rPh sb="1" eb="5">
      <t>シメイ</t>
    </rPh>
    <phoneticPr fontId="2"/>
  </si>
  <si>
    <t>ふりがな</t>
    <phoneticPr fontId="2"/>
  </si>
  <si>
    <t>電話番号：</t>
    <rPh sb="0" eb="2">
      <t>デンワ</t>
    </rPh>
    <rPh sb="2" eb="4">
      <t>バンゴウ</t>
    </rPh>
    <phoneticPr fontId="2"/>
  </si>
  <si>
    <t>FAX番号：</t>
    <rPh sb="3" eb="5">
      <t>バンゴウ</t>
    </rPh>
    <phoneticPr fontId="2"/>
  </si>
  <si>
    <t>E-Mail：</t>
    <phoneticPr fontId="2"/>
  </si>
  <si>
    <t>職業</t>
    <rPh sb="0" eb="2">
      <t>ショクギョウ</t>
    </rPh>
    <phoneticPr fontId="2"/>
  </si>
  <si>
    <t>携帯電話：</t>
    <rPh sb="0" eb="2">
      <t>ケイタイ</t>
    </rPh>
    <rPh sb="2" eb="4">
      <t>デンワ</t>
    </rPh>
    <phoneticPr fontId="2"/>
  </si>
  <si>
    <t>研修会修了記録</t>
    <rPh sb="0" eb="2">
      <t>ケンシュウ</t>
    </rPh>
    <rPh sb="2" eb="3">
      <t>カイ</t>
    </rPh>
    <rPh sb="3" eb="5">
      <t>シュウリョウ</t>
    </rPh>
    <rPh sb="5" eb="7">
      <t>キロク</t>
    </rPh>
    <phoneticPr fontId="2"/>
  </si>
  <si>
    <t>　　　　　　　　　　年　　　　　　　月　　　　　　　日　　　</t>
    <phoneticPr fontId="2"/>
  </si>
  <si>
    <t>　　　　　　　　　　年　　　　　　　月　　　　　　　日　　　</t>
    <phoneticPr fontId="2"/>
  </si>
  <si>
    <t>【応用発展技術】</t>
    <rPh sb="1" eb="3">
      <t>オウヨウ</t>
    </rPh>
    <rPh sb="3" eb="5">
      <t>ハッテン</t>
    </rPh>
    <rPh sb="5" eb="7">
      <t>ギジュツ</t>
    </rPh>
    <phoneticPr fontId="2"/>
  </si>
  <si>
    <t>　　　　　　　　　　年　　　　　　　月　　　　　　　日　　　</t>
    <phoneticPr fontId="2"/>
  </si>
  <si>
    <t>養成受講記録</t>
    <rPh sb="0" eb="2">
      <t>ヨウセイ</t>
    </rPh>
    <rPh sb="2" eb="4">
      <t>ジュコウ</t>
    </rPh>
    <rPh sb="4" eb="6">
      <t>キロク</t>
    </rPh>
    <phoneticPr fontId="2"/>
  </si>
  <si>
    <t>種別</t>
    <rPh sb="0" eb="2">
      <t>シュベツ</t>
    </rPh>
    <phoneticPr fontId="2"/>
  </si>
  <si>
    <t>種類</t>
    <rPh sb="0" eb="2">
      <t>シュルイ</t>
    </rPh>
    <phoneticPr fontId="2"/>
  </si>
  <si>
    <t>課題</t>
    <rPh sb="0" eb="2">
      <t>カダイ</t>
    </rPh>
    <phoneticPr fontId="2"/>
  </si>
  <si>
    <t>規定単位</t>
    <rPh sb="0" eb="2">
      <t>キテイ</t>
    </rPh>
    <rPh sb="2" eb="4">
      <t>タンイ</t>
    </rPh>
    <phoneticPr fontId="2"/>
  </si>
  <si>
    <t>受講単位</t>
    <rPh sb="0" eb="2">
      <t>ジュコウ</t>
    </rPh>
    <rPh sb="2" eb="4">
      <t>タンイ</t>
    </rPh>
    <phoneticPr fontId="2"/>
  </si>
  <si>
    <t>受講年月日</t>
    <rPh sb="0" eb="2">
      <t>ジュコウ</t>
    </rPh>
    <rPh sb="2" eb="5">
      <t>ネンガッピ</t>
    </rPh>
    <phoneticPr fontId="2"/>
  </si>
  <si>
    <t>会場名</t>
    <rPh sb="0" eb="2">
      <t>カイジョウ</t>
    </rPh>
    <rPh sb="2" eb="3">
      <t>ナ</t>
    </rPh>
    <phoneticPr fontId="2"/>
  </si>
  <si>
    <t>講師（責任者）氏名</t>
    <rPh sb="0" eb="2">
      <t>コウシ</t>
    </rPh>
    <rPh sb="3" eb="6">
      <t>セキニンシャ</t>
    </rPh>
    <rPh sb="7" eb="9">
      <t>シメイ</t>
    </rPh>
    <phoneticPr fontId="2"/>
  </si>
  <si>
    <t>有効年度</t>
    <rPh sb="0" eb="2">
      <t>ユウコウ</t>
    </rPh>
    <rPh sb="2" eb="4">
      <t>ネンド</t>
    </rPh>
    <phoneticPr fontId="2"/>
  </si>
  <si>
    <t>【養　成】</t>
    <rPh sb="1" eb="2">
      <t>オサム</t>
    </rPh>
    <rPh sb="3" eb="4">
      <t>シゲル</t>
    </rPh>
    <phoneticPr fontId="2"/>
  </si>
  <si>
    <t>①スキー協の活動</t>
    <phoneticPr fontId="2"/>
  </si>
  <si>
    <t>年度</t>
    <rPh sb="0" eb="2">
      <t>ネンド</t>
    </rPh>
    <phoneticPr fontId="2"/>
  </si>
  <si>
    <t>②スキー指導法</t>
    <phoneticPr fontId="2"/>
  </si>
  <si>
    <t>④スキー事故の予防と対応</t>
    <phoneticPr fontId="2"/>
  </si>
  <si>
    <t>計</t>
    <rPh sb="0" eb="1">
      <t>ケイ</t>
    </rPh>
    <phoneticPr fontId="2"/>
  </si>
  <si>
    <t>②応用技術</t>
    <phoneticPr fontId="2"/>
  </si>
  <si>
    <t>③指導法実技</t>
    <phoneticPr fontId="2"/>
  </si>
  <si>
    <t>合計</t>
    <rPh sb="0" eb="2">
      <t>ゴウケイ</t>
    </rPh>
    <phoneticPr fontId="2"/>
  </si>
  <si>
    <r>
      <t>初級　・　中級　・　上級　</t>
    </r>
    <r>
      <rPr>
        <b/>
        <sz val="12"/>
        <rFont val="ＭＳ Ｐゴシック"/>
        <family val="3"/>
        <charset val="128"/>
      </rPr>
      <t>指導員養成において上記の通り全ての単位を受講したことを証明します。</t>
    </r>
    <rPh sb="0" eb="2">
      <t>ショキュウ</t>
    </rPh>
    <rPh sb="5" eb="7">
      <t>チュウキュウ</t>
    </rPh>
    <rPh sb="10" eb="12">
      <t>ジョウキュウ</t>
    </rPh>
    <rPh sb="16" eb="18">
      <t>ヨウセイ</t>
    </rPh>
    <rPh sb="27" eb="28">
      <t>スベ</t>
    </rPh>
    <rPh sb="30" eb="32">
      <t>タンイ</t>
    </rPh>
    <rPh sb="33" eb="35">
      <t>ジュコウ</t>
    </rPh>
    <rPh sb="40" eb="42">
      <t>ショウメイ</t>
    </rPh>
    <phoneticPr fontId="2"/>
  </si>
  <si>
    <t>　　　　　　年　　　　　　月　　　　　　日</t>
    <rPh sb="6" eb="7">
      <t>ネン</t>
    </rPh>
    <rPh sb="13" eb="14">
      <t>ガツ</t>
    </rPh>
    <rPh sb="20" eb="21">
      <t>ニチ</t>
    </rPh>
    <phoneticPr fontId="2"/>
  </si>
  <si>
    <t>養成責任者：</t>
    <rPh sb="0" eb="2">
      <t>ヨウセイ</t>
    </rPh>
    <phoneticPr fontId="2"/>
  </si>
  <si>
    <t>スキー協議会</t>
    <rPh sb="3" eb="6">
      <t>キョウギカイ</t>
    </rPh>
    <phoneticPr fontId="2"/>
  </si>
  <si>
    <t>検定会受験記録</t>
    <phoneticPr fontId="2"/>
  </si>
  <si>
    <t>得点</t>
    <rPh sb="0" eb="2">
      <t>トクテン</t>
    </rPh>
    <phoneticPr fontId="2"/>
  </si>
  <si>
    <t>合格　確認</t>
    <rPh sb="0" eb="2">
      <t>ゴウカク</t>
    </rPh>
    <rPh sb="3" eb="5">
      <t>カクニン</t>
    </rPh>
    <phoneticPr fontId="2"/>
  </si>
  <si>
    <t>検定年月日</t>
    <rPh sb="0" eb="2">
      <t>ケンテイ</t>
    </rPh>
    <rPh sb="2" eb="5">
      <t>ネンガッピ</t>
    </rPh>
    <phoneticPr fontId="2"/>
  </si>
  <si>
    <t>主任検定員氏名</t>
    <rPh sb="0" eb="2">
      <t>シュニン</t>
    </rPh>
    <rPh sb="2" eb="5">
      <t>ケンテイイン</t>
    </rPh>
    <rPh sb="5" eb="7">
      <t>シメイ</t>
    </rPh>
    <phoneticPr fontId="2"/>
  </si>
  <si>
    <t>【検定会】</t>
    <rPh sb="1" eb="3">
      <t>ケンテイ</t>
    </rPh>
    <rPh sb="3" eb="4">
      <t>カイ</t>
    </rPh>
    <phoneticPr fontId="2"/>
  </si>
  <si>
    <t>理論
（２種目の平均）</t>
    <phoneticPr fontId="2"/>
  </si>
  <si>
    <t>ペーパーテスト</t>
    <phoneticPr fontId="2"/>
  </si>
  <si>
    <r>
      <t>レポート</t>
    </r>
    <r>
      <rPr>
        <sz val="8"/>
        <rFont val="ＭＳ Ｐ明朝"/>
        <family val="1"/>
        <charset val="128"/>
      </rPr>
      <t>（２科目）</t>
    </r>
    <phoneticPr fontId="2"/>
  </si>
  <si>
    <t>教程技術</t>
    <rPh sb="0" eb="2">
      <t>キョウテイ</t>
    </rPh>
    <rPh sb="2" eb="4">
      <t>ギジュツ</t>
    </rPh>
    <phoneticPr fontId="2"/>
  </si>
  <si>
    <t>応用技術</t>
    <rPh sb="0" eb="2">
      <t>オウヨウ</t>
    </rPh>
    <rPh sb="2" eb="4">
      <t>ギジュツ</t>
    </rPh>
    <phoneticPr fontId="2"/>
  </si>
  <si>
    <t>スキー指導法実技</t>
    <rPh sb="3" eb="6">
      <t>シドウホウ</t>
    </rPh>
    <rPh sb="6" eb="8">
      <t>ジツギ</t>
    </rPh>
    <phoneticPr fontId="2"/>
  </si>
  <si>
    <r>
      <t>初級　・　中級　・　上級　</t>
    </r>
    <r>
      <rPr>
        <b/>
        <sz val="12"/>
        <rFont val="ＭＳ Ｐゴシック"/>
        <family val="3"/>
        <charset val="128"/>
      </rPr>
      <t>指導員検定会において上記の通り指導員検定種目の全てに合格したことを認めます。</t>
    </r>
    <rPh sb="23" eb="25">
      <t>ジョウキ</t>
    </rPh>
    <rPh sb="26" eb="27">
      <t>トオ</t>
    </rPh>
    <phoneticPr fontId="2"/>
  </si>
  <si>
    <t>検定会責任者：</t>
  </si>
  <si>
    <t>※　注意事項（指導員認定規定細則より抜粋）</t>
    <phoneticPr fontId="2"/>
  </si>
  <si>
    <t>※　注１　中級指導員、上級指導員受験者のみ記入してください。（初級指導員は記入不要です。）</t>
    <rPh sb="2" eb="3">
      <t>チュウイ</t>
    </rPh>
    <rPh sb="5" eb="7">
      <t>チュウキュウ</t>
    </rPh>
    <rPh sb="7" eb="10">
      <t>シドウイン</t>
    </rPh>
    <rPh sb="11" eb="13">
      <t>ジョウキュウ</t>
    </rPh>
    <rPh sb="13" eb="16">
      <t>シドウイン</t>
    </rPh>
    <rPh sb="16" eb="19">
      <t>ジュケンシャ</t>
    </rPh>
    <rPh sb="21" eb="23">
      <t>キニュウ</t>
    </rPh>
    <rPh sb="31" eb="33">
      <t>ショキュウ</t>
    </rPh>
    <rPh sb="33" eb="36">
      <t>シドウイン</t>
    </rPh>
    <rPh sb="37" eb="39">
      <t>キニュウ</t>
    </rPh>
    <rPh sb="39" eb="41">
      <t>フヨウ</t>
    </rPh>
    <phoneticPr fontId="2"/>
  </si>
  <si>
    <t>※　養成受講修了時に、当日の講師（責任者）に署名・捺印してもらってください。</t>
    <rPh sb="2" eb="4">
      <t>ヨウセイ</t>
    </rPh>
    <rPh sb="4" eb="6">
      <t>ジュコウ</t>
    </rPh>
    <rPh sb="6" eb="8">
      <t>シュウリョウ</t>
    </rPh>
    <rPh sb="8" eb="9">
      <t>ジ</t>
    </rPh>
    <rPh sb="11" eb="13">
      <t>トウジツ</t>
    </rPh>
    <rPh sb="14" eb="16">
      <t>コウシ</t>
    </rPh>
    <rPh sb="17" eb="20">
      <t>セキニンシャ</t>
    </rPh>
    <rPh sb="22" eb="24">
      <t>ショメイ</t>
    </rPh>
    <rPh sb="25" eb="27">
      <t>ナツイン</t>
    </rPh>
    <phoneticPr fontId="2"/>
  </si>
  <si>
    <t>※　この受験票は指導員検定会受験時に必ず会場へお持ちください。</t>
    <rPh sb="4" eb="7">
      <t>ジュケンヒョウ</t>
    </rPh>
    <rPh sb="11" eb="13">
      <t>ケンテイ</t>
    </rPh>
    <rPh sb="13" eb="14">
      <t>カイ</t>
    </rPh>
    <rPh sb="14" eb="16">
      <t>ジュケン</t>
    </rPh>
    <phoneticPr fontId="2"/>
  </si>
  <si>
    <t>※　検定会の記入欄は合格点未満の場合は記入不要です。合格点以上の場合のみ記入して下さい。</t>
    <rPh sb="2" eb="4">
      <t>ケンテイ</t>
    </rPh>
    <rPh sb="4" eb="5">
      <t>カイ</t>
    </rPh>
    <rPh sb="6" eb="9">
      <t>キニュウラン</t>
    </rPh>
    <rPh sb="10" eb="13">
      <t>ゴウカクテン</t>
    </rPh>
    <rPh sb="13" eb="15">
      <t>ミマン</t>
    </rPh>
    <rPh sb="16" eb="18">
      <t>バアイ</t>
    </rPh>
    <rPh sb="19" eb="21">
      <t>キニュウ</t>
    </rPh>
    <rPh sb="21" eb="23">
      <t>フヨウ</t>
    </rPh>
    <rPh sb="26" eb="29">
      <t>ゴウカクテン</t>
    </rPh>
    <rPh sb="29" eb="31">
      <t>イジョウ</t>
    </rPh>
    <rPh sb="32" eb="34">
      <t>バアイ</t>
    </rPh>
    <rPh sb="36" eb="38">
      <t>キニュウ</t>
    </rPh>
    <rPh sb="40" eb="41">
      <t>クダ</t>
    </rPh>
    <phoneticPr fontId="2"/>
  </si>
  <si>
    <t>■全国勤労者スキー協議会　技術教育局指導員部　　受付№　　　　　　　　　　　　受付日　　　　　．　　　　　．　　　　　　パソコン入力日　　　　．　　　　．</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64" eb="66">
      <t>ニュウリョク</t>
    </rPh>
    <rPh sb="66" eb="67">
      <t>ビ</t>
    </rPh>
    <phoneticPr fontId="2"/>
  </si>
  <si>
    <t>③組織運営と指導員</t>
    <phoneticPr fontId="2"/>
  </si>
  <si>
    <t>①スキー教程技術</t>
    <phoneticPr fontId="2"/>
  </si>
  <si>
    <t>　　採点は、各種目100点満点とし、理論、スキー指導法実技、教程技術、応用技術の４種目において、それぞれ、初級指導員は65%以上、中級指導員は70%以上、上級指導員は75%以上をもって合格とする。</t>
    <phoneticPr fontId="2"/>
  </si>
  <si>
    <r>
      <t>当会では、指導員規定第二章にもとづき　</t>
    </r>
    <r>
      <rPr>
        <sz val="8"/>
        <rFont val="ＭＳ Ｐ明朝"/>
        <family val="1"/>
        <charset val="128"/>
      </rPr>
      <t>※</t>
    </r>
    <rPh sb="0" eb="2">
      <t>トウカイ</t>
    </rPh>
    <rPh sb="5" eb="8">
      <t>シドウイン</t>
    </rPh>
    <rPh sb="8" eb="10">
      <t>キテイ</t>
    </rPh>
    <rPh sb="10" eb="13">
      <t>ダイニショウ</t>
    </rPh>
    <phoneticPr fontId="2"/>
  </si>
  <si>
    <t>指導員養成を下記のとおり開催したいので</t>
    <rPh sb="0" eb="3">
      <t>シドウイン</t>
    </rPh>
    <rPh sb="3" eb="5">
      <t>ヨウセイ</t>
    </rPh>
    <rPh sb="6" eb="8">
      <t>カキ</t>
    </rPh>
    <rPh sb="12" eb="14">
      <t>カイサイ</t>
    </rPh>
    <phoneticPr fontId="2"/>
  </si>
  <si>
    <r>
      <t>責任者
（</t>
    </r>
    <r>
      <rPr>
        <sz val="8"/>
        <rFont val="ＭＳ Ｐ明朝"/>
        <family val="1"/>
        <charset val="128"/>
      </rPr>
      <t>チェック）</t>
    </r>
    <rPh sb="0" eb="3">
      <t>セキニンシャ</t>
    </rPh>
    <phoneticPr fontId="2"/>
  </si>
  <si>
    <r>
      <t>当会では、指導員規定第三章および「指導員認定規定細則」にもとづき　</t>
    </r>
    <r>
      <rPr>
        <sz val="8"/>
        <rFont val="ＭＳ Ｐ明朝"/>
        <family val="1"/>
        <charset val="128"/>
      </rPr>
      <t>※</t>
    </r>
    <rPh sb="0" eb="2">
      <t>トウカイ</t>
    </rPh>
    <rPh sb="5" eb="8">
      <t>シドウイン</t>
    </rPh>
    <rPh sb="8" eb="10">
      <t>キテイ</t>
    </rPh>
    <rPh sb="10" eb="11">
      <t>ダイ</t>
    </rPh>
    <rPh sb="11" eb="13">
      <t>サンショウ</t>
    </rPh>
    <rPh sb="17" eb="20">
      <t>シドウイン</t>
    </rPh>
    <rPh sb="20" eb="22">
      <t>ニンテイ</t>
    </rPh>
    <rPh sb="22" eb="24">
      <t>キテイ</t>
    </rPh>
    <rPh sb="24" eb="26">
      <t>サイソク</t>
    </rPh>
    <phoneticPr fontId="2"/>
  </si>
  <si>
    <t>指導員検定会を下記のとおり開催したいので開催の委嘱を申請いたします。</t>
    <rPh sb="3" eb="5">
      <t>ケンテイ</t>
    </rPh>
    <rPh sb="5" eb="6">
      <t>カイ</t>
    </rPh>
    <rPh sb="20" eb="22">
      <t>カイサイ</t>
    </rPh>
    <rPh sb="23" eb="25">
      <t>イショク</t>
    </rPh>
    <rPh sb="26" eb="28">
      <t>シンセイ</t>
    </rPh>
    <phoneticPr fontId="2"/>
  </si>
  <si>
    <t>の候補として推薦します。</t>
  </si>
  <si>
    <t>※　１年度とは、６月１日～翌年５月３１日を指す。</t>
    <rPh sb="3" eb="5">
      <t>ネンド</t>
    </rPh>
    <rPh sb="9" eb="10">
      <t>ガツ</t>
    </rPh>
    <rPh sb="11" eb="12">
      <t>ニチ</t>
    </rPh>
    <rPh sb="13" eb="15">
      <t>ヨクトシ</t>
    </rPh>
    <rPh sb="16" eb="17">
      <t>ガツ</t>
    </rPh>
    <rPh sb="19" eb="20">
      <t>ニチ</t>
    </rPh>
    <rPh sb="21" eb="22">
      <t>サ</t>
    </rPh>
    <phoneticPr fontId="2"/>
  </si>
  <si>
    <t>：</t>
    <phoneticPr fontId="2"/>
  </si>
  <si>
    <t>から</t>
    <phoneticPr fontId="2"/>
  </si>
  <si>
    <t>まで</t>
    <phoneticPr fontId="2"/>
  </si>
  <si>
    <t>スキー　様式１１号</t>
    <rPh sb="4" eb="6">
      <t>ヨウシキ</t>
    </rPh>
    <rPh sb="8" eb="9">
      <t>ゴウ</t>
    </rPh>
    <phoneticPr fontId="2"/>
  </si>
  <si>
    <t>要請団体等の名称：</t>
    <rPh sb="0" eb="2">
      <t>ヨウセイ</t>
    </rPh>
    <rPh sb="2" eb="4">
      <t>ダンタイ</t>
    </rPh>
    <rPh sb="4" eb="5">
      <t>ナド</t>
    </rPh>
    <rPh sb="6" eb="8">
      <t>メイショウ</t>
    </rPh>
    <phoneticPr fontId="2"/>
  </si>
  <si>
    <t>連絡先</t>
    <rPh sb="0" eb="3">
      <t>レンラクサキ</t>
    </rPh>
    <phoneticPr fontId="2"/>
  </si>
  <si>
    <t>(住所）</t>
    <rPh sb="1" eb="3">
      <t>ジュウショ</t>
    </rPh>
    <phoneticPr fontId="2"/>
  </si>
  <si>
    <t>（電話番号）</t>
    <rPh sb="1" eb="3">
      <t>デンワ</t>
    </rPh>
    <rPh sb="3" eb="5">
      <t>バンゴウ</t>
    </rPh>
    <phoneticPr fontId="2"/>
  </si>
  <si>
    <t>代表者の氏名：</t>
    <rPh sb="0" eb="3">
      <t>ダイヒョウシャ</t>
    </rPh>
    <rPh sb="4" eb="6">
      <t>シメイ</t>
    </rPh>
    <phoneticPr fontId="2"/>
  </si>
  <si>
    <t>このたび下記のとおりスキー行事を行いますので、貴会所属指導員の派遣を要請いたします。</t>
    <rPh sb="4" eb="6">
      <t>カキ</t>
    </rPh>
    <rPh sb="13" eb="15">
      <t>ギョウジ</t>
    </rPh>
    <rPh sb="16" eb="17">
      <t>オコナ</t>
    </rPh>
    <rPh sb="23" eb="25">
      <t>キカイ</t>
    </rPh>
    <rPh sb="25" eb="27">
      <t>ショゾク</t>
    </rPh>
    <rPh sb="27" eb="30">
      <t>シドウイン</t>
    </rPh>
    <rPh sb="31" eb="33">
      <t>ハケン</t>
    </rPh>
    <rPh sb="34" eb="36">
      <t>ヨウセイ</t>
    </rPh>
    <phoneticPr fontId="2"/>
  </si>
  <si>
    <t>開催場所</t>
    <rPh sb="0" eb="2">
      <t>カイサイ</t>
    </rPh>
    <rPh sb="2" eb="4">
      <t>バショ</t>
    </rPh>
    <phoneticPr fontId="2"/>
  </si>
  <si>
    <t>宿泊施設名</t>
    <rPh sb="0" eb="2">
      <t>シュクハク</t>
    </rPh>
    <rPh sb="2" eb="4">
      <t>シセツ</t>
    </rPh>
    <rPh sb="4" eb="5">
      <t>メイ</t>
    </rPh>
    <phoneticPr fontId="2"/>
  </si>
  <si>
    <t>参加予定者数</t>
    <rPh sb="0" eb="2">
      <t>サンカ</t>
    </rPh>
    <rPh sb="2" eb="4">
      <t>ヨテイ</t>
    </rPh>
    <rPh sb="4" eb="5">
      <t>シャ</t>
    </rPh>
    <rPh sb="5" eb="6">
      <t>カズ</t>
    </rPh>
    <phoneticPr fontId="2"/>
  </si>
  <si>
    <t>派遣指導員数</t>
    <rPh sb="0" eb="2">
      <t>ハケン</t>
    </rPh>
    <rPh sb="2" eb="5">
      <t>シドウイン</t>
    </rPh>
    <rPh sb="5" eb="6">
      <t>カズ</t>
    </rPh>
    <phoneticPr fontId="2"/>
  </si>
  <si>
    <t>名</t>
    <rPh sb="0" eb="1">
      <t>メイ</t>
    </rPh>
    <phoneticPr fontId="2"/>
  </si>
  <si>
    <t>全国勤労者スキー協議会 指導員派遣要請書</t>
    <rPh sb="0" eb="2">
      <t>ゼンコク</t>
    </rPh>
    <rPh sb="2" eb="5">
      <t>キンロウシャ</t>
    </rPh>
    <rPh sb="8" eb="11">
      <t>キョウギカイ</t>
    </rPh>
    <rPh sb="12" eb="15">
      <t>シドウイン</t>
    </rPh>
    <rPh sb="15" eb="17">
      <t>ハケン</t>
    </rPh>
    <rPh sb="17" eb="19">
      <t>ヨウセイ</t>
    </rPh>
    <rPh sb="19" eb="20">
      <t>ショ</t>
    </rPh>
    <phoneticPr fontId="2"/>
  </si>
  <si>
    <t>全国勤労者スキー協議会 指導員派遣要請承諾書</t>
    <rPh sb="0" eb="2">
      <t>ゼンコク</t>
    </rPh>
    <rPh sb="2" eb="5">
      <t>キンロウシャ</t>
    </rPh>
    <rPh sb="8" eb="11">
      <t>キョウギカイ</t>
    </rPh>
    <rPh sb="12" eb="15">
      <t>シドウイン</t>
    </rPh>
    <rPh sb="15" eb="17">
      <t>ハケン</t>
    </rPh>
    <rPh sb="17" eb="19">
      <t>ヨウセイ</t>
    </rPh>
    <rPh sb="19" eb="22">
      <t>ショウダクショ</t>
    </rPh>
    <phoneticPr fontId="2"/>
  </si>
  <si>
    <t>殿</t>
    <rPh sb="0" eb="1">
      <t>トノ</t>
    </rPh>
    <phoneticPr fontId="2"/>
  </si>
  <si>
    <t>指導員派遣スキー協議会名称</t>
    <rPh sb="0" eb="3">
      <t>シドウイン</t>
    </rPh>
    <rPh sb="3" eb="5">
      <t>ハケン</t>
    </rPh>
    <rPh sb="8" eb="11">
      <t>キョウギカイ</t>
    </rPh>
    <rPh sb="11" eb="13">
      <t>メイショウ</t>
    </rPh>
    <phoneticPr fontId="2"/>
  </si>
  <si>
    <t>上記の指導員派遣要請を受諾し、別添名簿のとおり本会所属指導員を派遣します。</t>
    <rPh sb="0" eb="2">
      <t>ジョウキ</t>
    </rPh>
    <rPh sb="3" eb="6">
      <t>シドウイン</t>
    </rPh>
    <rPh sb="6" eb="8">
      <t>ハケン</t>
    </rPh>
    <rPh sb="8" eb="10">
      <t>ヨウセイ</t>
    </rPh>
    <rPh sb="11" eb="13">
      <t>ジュダク</t>
    </rPh>
    <rPh sb="15" eb="17">
      <t>ベッテン</t>
    </rPh>
    <rPh sb="17" eb="19">
      <t>メイボ</t>
    </rPh>
    <rPh sb="23" eb="25">
      <t>ホンカイ</t>
    </rPh>
    <rPh sb="25" eb="27">
      <t>ショゾク</t>
    </rPh>
    <rPh sb="27" eb="30">
      <t>シドウイン</t>
    </rPh>
    <rPh sb="31" eb="33">
      <t>ハケン</t>
    </rPh>
    <phoneticPr fontId="2"/>
  </si>
  <si>
    <t>条件は別途打ち合わせのとおりとします。</t>
    <rPh sb="0" eb="2">
      <t>ジョウケン</t>
    </rPh>
    <rPh sb="3" eb="5">
      <t>ベット</t>
    </rPh>
    <rPh sb="5" eb="6">
      <t>ウ</t>
    </rPh>
    <rPh sb="7" eb="8">
      <t>ア</t>
    </rPh>
    <phoneticPr fontId="2"/>
  </si>
  <si>
    <t>希望派遣指導員数</t>
    <rPh sb="0" eb="2">
      <t>キボウ</t>
    </rPh>
    <rPh sb="2" eb="4">
      <t>ハケン</t>
    </rPh>
    <rPh sb="4" eb="7">
      <t>シドウイン</t>
    </rPh>
    <rPh sb="7" eb="8">
      <t>カズ</t>
    </rPh>
    <phoneticPr fontId="2"/>
  </si>
  <si>
    <t>〒</t>
    <phoneticPr fontId="2"/>
  </si>
  <si>
    <t>－</t>
    <phoneticPr fontId="2"/>
  </si>
  <si>
    <t>E-MAIL</t>
    <phoneticPr fontId="2"/>
  </si>
  <si>
    <t>スキー　様式１２号</t>
    <rPh sb="4" eb="6">
      <t>ヨウシキ</t>
    </rPh>
    <rPh sb="8" eb="9">
      <t>ゴウ</t>
    </rPh>
    <phoneticPr fontId="2"/>
  </si>
  <si>
    <t>代表者氏名</t>
    <rPh sb="0" eb="3">
      <t>ダイヒョウシャ</t>
    </rPh>
    <rPh sb="3" eb="5">
      <t>シメイ</t>
    </rPh>
    <phoneticPr fontId="2"/>
  </si>
  <si>
    <t>勤労者スキー協議会</t>
    <rPh sb="0" eb="3">
      <t>キンロウシャ</t>
    </rPh>
    <rPh sb="6" eb="9">
      <t>キョウギカイ</t>
    </rPh>
    <phoneticPr fontId="2"/>
  </si>
  <si>
    <t>年６月１日　～　　　　　　　年５月３１日までの１年間</t>
    <rPh sb="0" eb="1">
      <t>ネン</t>
    </rPh>
    <rPh sb="2" eb="3">
      <t>ガツ</t>
    </rPh>
    <rPh sb="4" eb="5">
      <t>ニチ</t>
    </rPh>
    <rPh sb="14" eb="15">
      <t>ネン</t>
    </rPh>
    <rPh sb="16" eb="17">
      <t>ガツ</t>
    </rPh>
    <rPh sb="19" eb="20">
      <t>ニチ</t>
    </rPh>
    <rPh sb="24" eb="26">
      <t>ネンカン</t>
    </rPh>
    <phoneticPr fontId="2"/>
  </si>
  <si>
    <t>【本人からの希望、意見】</t>
    <rPh sb="1" eb="3">
      <t>ホンニン</t>
    </rPh>
    <rPh sb="6" eb="8">
      <t>キボウ</t>
    </rPh>
    <rPh sb="9" eb="11">
      <t>イケン</t>
    </rPh>
    <phoneticPr fontId="2"/>
  </si>
  <si>
    <t>ふりがな</t>
    <phoneticPr fontId="2"/>
  </si>
  <si>
    <t>スキー　様式１３号</t>
    <rPh sb="4" eb="6">
      <t>ヨウシキ</t>
    </rPh>
    <rPh sb="8" eb="9">
      <t>ゴウ</t>
    </rPh>
    <phoneticPr fontId="2"/>
  </si>
  <si>
    <t>スキー　様式１４号</t>
    <rPh sb="4" eb="6">
      <t>ヨウシキ</t>
    </rPh>
    <rPh sb="8" eb="9">
      <t>ゴウ</t>
    </rPh>
    <phoneticPr fontId="2"/>
  </si>
  <si>
    <t>スキー　様式１５号</t>
    <rPh sb="4" eb="6">
      <t>ヨウシキ</t>
    </rPh>
    <rPh sb="8" eb="9">
      <t>ゴウ</t>
    </rPh>
    <phoneticPr fontId="2"/>
  </si>
  <si>
    <t>スキーテクニカルテスト　開催計画書</t>
    <rPh sb="12" eb="14">
      <t>カイサイ</t>
    </rPh>
    <rPh sb="14" eb="17">
      <t>ケイカクショ</t>
    </rPh>
    <phoneticPr fontId="2"/>
  </si>
  <si>
    <t>当会では、スキーテクニカルテスト規定にもとづき　下記により行事を開催したいので開催の委嘱を申請いたします。</t>
    <rPh sb="0" eb="2">
      <t>トウカイ</t>
    </rPh>
    <rPh sb="16" eb="18">
      <t>キテイ</t>
    </rPh>
    <rPh sb="24" eb="26">
      <t>カキ</t>
    </rPh>
    <rPh sb="29" eb="31">
      <t>ギョウジ</t>
    </rPh>
    <rPh sb="32" eb="34">
      <t>カイサイ</t>
    </rPh>
    <rPh sb="39" eb="41">
      <t>カイサイ</t>
    </rPh>
    <rPh sb="42" eb="44">
      <t>イショク</t>
    </rPh>
    <rPh sb="45" eb="47">
      <t>シンセイ</t>
    </rPh>
    <phoneticPr fontId="2"/>
  </si>
  <si>
    <t>この開催計画書は１回開催ごとに２部提出すること。１部は承認後、返送します。</t>
    <phoneticPr fontId="2"/>
  </si>
  <si>
    <t>検定員は指定する研修会を修了し、検定員証を携帯すること。</t>
    <rPh sb="0" eb="2">
      <t>ケンテイ</t>
    </rPh>
    <rPh sb="2" eb="3">
      <t>イン</t>
    </rPh>
    <rPh sb="4" eb="6">
      <t>シテイ</t>
    </rPh>
    <rPh sb="8" eb="11">
      <t>ケンシュウカイ</t>
    </rPh>
    <rPh sb="12" eb="14">
      <t>シュウリョウ</t>
    </rPh>
    <rPh sb="16" eb="18">
      <t>ケンテイ</t>
    </rPh>
    <rPh sb="18" eb="19">
      <t>イン</t>
    </rPh>
    <rPh sb="19" eb="20">
      <t>アカシ</t>
    </rPh>
    <rPh sb="21" eb="23">
      <t>ケイタイ</t>
    </rPh>
    <phoneticPr fontId="2"/>
  </si>
  <si>
    <t>キ　　リ　　ト　　リ　　線</t>
    <rPh sb="12" eb="13">
      <t>セン</t>
    </rPh>
    <phoneticPr fontId="2"/>
  </si>
  <si>
    <t>指導員資格休止申請書</t>
    <rPh sb="0" eb="3">
      <t>シドウイン</t>
    </rPh>
    <rPh sb="3" eb="5">
      <t>シカク</t>
    </rPh>
    <rPh sb="5" eb="7">
      <t>キュウシ</t>
    </rPh>
    <rPh sb="7" eb="10">
      <t>シンセイショ</t>
    </rPh>
    <phoneticPr fontId="2"/>
  </si>
  <si>
    <t>指導員規定第五条、第六条にもとづき、下記の者を今年度の指導員資格の休止を申請いたします。</t>
    <rPh sb="0" eb="3">
      <t>シドウイン</t>
    </rPh>
    <rPh sb="3" eb="5">
      <t>キテイ</t>
    </rPh>
    <rPh sb="5" eb="6">
      <t>ダイ</t>
    </rPh>
    <rPh sb="6" eb="8">
      <t>ゴジョウ</t>
    </rPh>
    <rPh sb="9" eb="10">
      <t>ダイ</t>
    </rPh>
    <rPh sb="10" eb="12">
      <t>ロクジョウ</t>
    </rPh>
    <rPh sb="18" eb="20">
      <t>カキ</t>
    </rPh>
    <rPh sb="21" eb="22">
      <t>モノ</t>
    </rPh>
    <rPh sb="23" eb="26">
      <t>コンネンド</t>
    </rPh>
    <rPh sb="27" eb="30">
      <t>シドウイン</t>
    </rPh>
    <rPh sb="30" eb="32">
      <t>シカク</t>
    </rPh>
    <rPh sb="33" eb="35">
      <t>キュウシ</t>
    </rPh>
    <rPh sb="36" eb="38">
      <t>シンセイ</t>
    </rPh>
    <phoneticPr fontId="2"/>
  </si>
  <si>
    <t>指導員資格返上申請書</t>
    <rPh sb="0" eb="3">
      <t>シドウイン</t>
    </rPh>
    <rPh sb="3" eb="5">
      <t>シカク</t>
    </rPh>
    <rPh sb="5" eb="7">
      <t>ヘンジョウ</t>
    </rPh>
    <rPh sb="7" eb="10">
      <t>シンセイショ</t>
    </rPh>
    <phoneticPr fontId="2"/>
  </si>
  <si>
    <t>この開催計画書は１回（理論と実技もそれぞれ別に）開催ごとに提出すること。承認後、返送します。</t>
    <phoneticPr fontId="2"/>
  </si>
  <si>
    <t>スキー・テクニカル・テスト採点用紙</t>
    <rPh sb="13" eb="15">
      <t>サイテン</t>
    </rPh>
    <rPh sb="15" eb="17">
      <t>ヨウシ</t>
    </rPh>
    <phoneticPr fontId="2"/>
  </si>
  <si>
    <t>ロングターン</t>
    <phoneticPr fontId="2"/>
  </si>
  <si>
    <t>Ａ</t>
    <phoneticPr fontId="2"/>
  </si>
  <si>
    <t>Ｂ</t>
    <phoneticPr fontId="2"/>
  </si>
  <si>
    <t>Ｃ</t>
    <phoneticPr fontId="2"/>
  </si>
  <si>
    <t>合計得点</t>
    <rPh sb="0" eb="2">
      <t>ゴウケイ</t>
    </rPh>
    <rPh sb="2" eb="4">
      <t>トクテン</t>
    </rPh>
    <phoneticPr fontId="2"/>
  </si>
  <si>
    <t>平均得点</t>
    <rPh sb="0" eb="2">
      <t>ヘイキン</t>
    </rPh>
    <rPh sb="2" eb="4">
      <t>トクテン</t>
    </rPh>
    <phoneticPr fontId="2"/>
  </si>
  <si>
    <t>ショートターン</t>
    <phoneticPr fontId="2"/>
  </si>
  <si>
    <t>コンビネーション</t>
    <phoneticPr fontId="2"/>
  </si>
  <si>
    <t>集計</t>
    <rPh sb="0" eb="2">
      <t>シュウケイ</t>
    </rPh>
    <phoneticPr fontId="2"/>
  </si>
  <si>
    <t>総合計得点</t>
    <rPh sb="0" eb="1">
      <t>ソウ</t>
    </rPh>
    <rPh sb="1" eb="3">
      <t>ゴウケイ</t>
    </rPh>
    <rPh sb="3" eb="5">
      <t>トクテン</t>
    </rPh>
    <phoneticPr fontId="2"/>
  </si>
  <si>
    <t>総合計平均点</t>
    <rPh sb="0" eb="1">
      <t>ソウ</t>
    </rPh>
    <rPh sb="1" eb="3">
      <t>ゴウケイ</t>
    </rPh>
    <rPh sb="3" eb="5">
      <t>ヘイキン</t>
    </rPh>
    <rPh sb="5" eb="6">
      <t>テン</t>
    </rPh>
    <phoneticPr fontId="2"/>
  </si>
  <si>
    <t>バッジの色</t>
    <rPh sb="4" eb="5">
      <t>イロ</t>
    </rPh>
    <phoneticPr fontId="2"/>
  </si>
  <si>
    <t>競　技　種　目</t>
    <rPh sb="0" eb="1">
      <t>セリ</t>
    </rPh>
    <rPh sb="2" eb="3">
      <t>ワザ</t>
    </rPh>
    <rPh sb="4" eb="5">
      <t>タネ</t>
    </rPh>
    <rPh sb="6" eb="7">
      <t>メ</t>
    </rPh>
    <phoneticPr fontId="2"/>
  </si>
  <si>
    <t>実施：</t>
    <rPh sb="0" eb="2">
      <t>ジッシ</t>
    </rPh>
    <phoneticPr fontId="2"/>
  </si>
  <si>
    <t>年　　　月　　　　日（　　）</t>
    <rPh sb="0" eb="1">
      <t>ネン</t>
    </rPh>
    <rPh sb="4" eb="5">
      <t>ガツ</t>
    </rPh>
    <rPh sb="9" eb="10">
      <t>ビ</t>
    </rPh>
    <phoneticPr fontId="2"/>
  </si>
  <si>
    <t>会場：</t>
    <rPh sb="0" eb="2">
      <t>カイジョウ</t>
    </rPh>
    <phoneticPr fontId="2"/>
  </si>
  <si>
    <t>採点員Ａ：</t>
    <rPh sb="0" eb="2">
      <t>サイテン</t>
    </rPh>
    <rPh sb="2" eb="3">
      <t>イン</t>
    </rPh>
    <phoneticPr fontId="2"/>
  </si>
  <si>
    <t>採点員Ｃ：</t>
    <rPh sb="0" eb="2">
      <t>サイテン</t>
    </rPh>
    <rPh sb="2" eb="3">
      <t>イン</t>
    </rPh>
    <phoneticPr fontId="2"/>
  </si>
  <si>
    <t>採点員Ｂ：</t>
    <rPh sb="0" eb="2">
      <t>サイテン</t>
    </rPh>
    <rPh sb="2" eb="3">
      <t>イン</t>
    </rPh>
    <phoneticPr fontId="2"/>
  </si>
  <si>
    <t>【指導員資格の休止を申請する理由】</t>
    <rPh sb="1" eb="4">
      <t>シドウイン</t>
    </rPh>
    <rPh sb="4" eb="6">
      <t>シカク</t>
    </rPh>
    <rPh sb="7" eb="9">
      <t>キュウシ</t>
    </rPh>
    <rPh sb="10" eb="12">
      <t>シンセイ</t>
    </rPh>
    <rPh sb="14" eb="16">
      <t>リユウ</t>
    </rPh>
    <phoneticPr fontId="2"/>
  </si>
  <si>
    <t>指導員資格の休止を希望する期間</t>
    <rPh sb="0" eb="3">
      <t>シドウイン</t>
    </rPh>
    <rPh sb="3" eb="5">
      <t>シカク</t>
    </rPh>
    <rPh sb="6" eb="8">
      <t>キュウシ</t>
    </rPh>
    <rPh sb="9" eb="11">
      <t>キボウ</t>
    </rPh>
    <rPh sb="13" eb="15">
      <t>キカン</t>
    </rPh>
    <phoneticPr fontId="2"/>
  </si>
  <si>
    <t>【指導員資格の返上を申請する理由】</t>
    <rPh sb="1" eb="4">
      <t>シドウイン</t>
    </rPh>
    <rPh sb="4" eb="6">
      <t>シカク</t>
    </rPh>
    <rPh sb="7" eb="9">
      <t>ヘンジョウ</t>
    </rPh>
    <rPh sb="10" eb="12">
      <t>シンセイ</t>
    </rPh>
    <rPh sb="14" eb="16">
      <t>リユウ</t>
    </rPh>
    <phoneticPr fontId="2"/>
  </si>
  <si>
    <t>スキー　様式１０号　　全国勤労者スキー協議会</t>
    <rPh sb="4" eb="6">
      <t>ヨウシキ</t>
    </rPh>
    <rPh sb="8" eb="9">
      <t>ゴウ</t>
    </rPh>
    <phoneticPr fontId="2"/>
  </si>
  <si>
    <t>〒</t>
    <phoneticPr fontId="2"/>
  </si>
  <si>
    <t>－</t>
    <phoneticPr fontId="2"/>
  </si>
  <si>
    <t>E-MAIL</t>
    <phoneticPr fontId="2"/>
  </si>
  <si>
    <t>ス　キ　ー　学　校　開　催　申　請　書</t>
    <rPh sb="6" eb="7">
      <t>ガク</t>
    </rPh>
    <rPh sb="8" eb="9">
      <t>コウ</t>
    </rPh>
    <rPh sb="10" eb="11">
      <t>カイ</t>
    </rPh>
    <rPh sb="12" eb="13">
      <t>モヨオ</t>
    </rPh>
    <rPh sb="14" eb="15">
      <t>サル</t>
    </rPh>
    <rPh sb="16" eb="17">
      <t>ショウ</t>
    </rPh>
    <rPh sb="18" eb="19">
      <t>ショ</t>
    </rPh>
    <phoneticPr fontId="2"/>
  </si>
  <si>
    <t>学校名</t>
    <rPh sb="0" eb="2">
      <t>ガッコウ</t>
    </rPh>
    <rPh sb="2" eb="3">
      <t>メイ</t>
    </rPh>
    <phoneticPr fontId="2"/>
  </si>
  <si>
    <t>開催期日</t>
    <rPh sb="0" eb="2">
      <t>カイサイ</t>
    </rPh>
    <rPh sb="2" eb="4">
      <t>キジツ</t>
    </rPh>
    <phoneticPr fontId="2"/>
  </si>
  <si>
    <t>年</t>
    <rPh sb="0" eb="1">
      <t>ネン</t>
    </rPh>
    <phoneticPr fontId="2"/>
  </si>
  <si>
    <t>月</t>
    <rPh sb="0" eb="1">
      <t>ガツ</t>
    </rPh>
    <phoneticPr fontId="2"/>
  </si>
  <si>
    <t>日</t>
    <rPh sb="0" eb="1">
      <t>ビ</t>
    </rPh>
    <phoneticPr fontId="2"/>
  </si>
  <si>
    <t>～</t>
    <phoneticPr fontId="2"/>
  </si>
  <si>
    <t>主催都道府県名</t>
    <rPh sb="0" eb="2">
      <t>シュサイ</t>
    </rPh>
    <rPh sb="2" eb="6">
      <t>トドウフケン</t>
    </rPh>
    <rPh sb="6" eb="7">
      <t>ナ</t>
    </rPh>
    <phoneticPr fontId="2"/>
  </si>
  <si>
    <t>スキー場名</t>
    <rPh sb="3" eb="4">
      <t>バ</t>
    </rPh>
    <rPh sb="4" eb="5">
      <t>ナ</t>
    </rPh>
    <phoneticPr fontId="2"/>
  </si>
  <si>
    <t>学校長氏名</t>
    <rPh sb="0" eb="3">
      <t>ガッコウチョウ</t>
    </rPh>
    <rPh sb="3" eb="5">
      <t>シメイ</t>
    </rPh>
    <phoneticPr fontId="2"/>
  </si>
  <si>
    <t>責任者氏名</t>
    <rPh sb="0" eb="3">
      <t>セキニンシャ</t>
    </rPh>
    <rPh sb="3" eb="5">
      <t>シメイ</t>
    </rPh>
    <phoneticPr fontId="2"/>
  </si>
  <si>
    <t>【通信欄】</t>
    <rPh sb="1" eb="4">
      <t>ツウシンラン</t>
    </rPh>
    <phoneticPr fontId="2"/>
  </si>
  <si>
    <t>スキー　様式１６号</t>
    <rPh sb="4" eb="6">
      <t>ヨウシキ</t>
    </rPh>
    <rPh sb="8" eb="9">
      <t>ゴウ</t>
    </rPh>
    <phoneticPr fontId="2"/>
  </si>
  <si>
    <t>指導員研修（応用技術）修了報告書</t>
    <rPh sb="0" eb="3">
      <t>シドウイン</t>
    </rPh>
    <rPh sb="3" eb="5">
      <t>ケンシュウ</t>
    </rPh>
    <rPh sb="6" eb="8">
      <t>オウヨウ</t>
    </rPh>
    <rPh sb="8" eb="10">
      <t>ギジュツ</t>
    </rPh>
    <rPh sb="11" eb="13">
      <t>シュウリョウ</t>
    </rPh>
    <rPh sb="13" eb="16">
      <t>ホウコクショ</t>
    </rPh>
    <phoneticPr fontId="2"/>
  </si>
  <si>
    <t>下記のとおり　指導員規定応用技術を修了したことを報告します。</t>
    <rPh sb="0" eb="2">
      <t>カキ</t>
    </rPh>
    <rPh sb="7" eb="10">
      <t>シドウイン</t>
    </rPh>
    <rPh sb="10" eb="12">
      <t>キテイ</t>
    </rPh>
    <rPh sb="12" eb="14">
      <t>オウヨウ</t>
    </rPh>
    <rPh sb="14" eb="16">
      <t>ギジュツ</t>
    </rPh>
    <rPh sb="17" eb="19">
      <t>シュウリョウ</t>
    </rPh>
    <rPh sb="24" eb="26">
      <t>ホウコク</t>
    </rPh>
    <phoneticPr fontId="2"/>
  </si>
  <si>
    <t>参加年月日</t>
    <rPh sb="0" eb="2">
      <t>サンカ</t>
    </rPh>
    <rPh sb="2" eb="5">
      <t>ネンガッピ</t>
    </rPh>
    <phoneticPr fontId="2"/>
  </si>
  <si>
    <t>参加行事名</t>
    <rPh sb="0" eb="2">
      <t>サンカ</t>
    </rPh>
    <rPh sb="2" eb="4">
      <t>ギョウジ</t>
    </rPh>
    <rPh sb="4" eb="5">
      <t>メイ</t>
    </rPh>
    <phoneticPr fontId="2"/>
  </si>
  <si>
    <t>【受講したことを証明するものを貼り付けてください】</t>
    <rPh sb="1" eb="3">
      <t>ジュコウ</t>
    </rPh>
    <rPh sb="8" eb="10">
      <t>ショウメイ</t>
    </rPh>
    <rPh sb="15" eb="16">
      <t>ハ</t>
    </rPh>
    <rPh sb="17" eb="18">
      <t>ツ</t>
    </rPh>
    <phoneticPr fontId="2"/>
  </si>
  <si>
    <t>（領収書など）</t>
    <rPh sb="1" eb="4">
      <t>リョウシュウショ</t>
    </rPh>
    <phoneticPr fontId="2"/>
  </si>
  <si>
    <t>※応用技術受講後、この報告書を１５日以内に所属スキー協に提出してください。</t>
    <rPh sb="1" eb="3">
      <t>オウヨウ</t>
    </rPh>
    <rPh sb="3" eb="5">
      <t>ギジュツ</t>
    </rPh>
    <rPh sb="5" eb="7">
      <t>ジュコウ</t>
    </rPh>
    <rPh sb="7" eb="8">
      <t>アト</t>
    </rPh>
    <rPh sb="11" eb="14">
      <t>ホウコクショ</t>
    </rPh>
    <rPh sb="17" eb="18">
      <t>ニチ</t>
    </rPh>
    <rPh sb="18" eb="20">
      <t>イナイ</t>
    </rPh>
    <rPh sb="21" eb="23">
      <t>ショゾク</t>
    </rPh>
    <rPh sb="26" eb="27">
      <t>キョウ</t>
    </rPh>
    <rPh sb="28" eb="30">
      <t>テイシュツ</t>
    </rPh>
    <phoneticPr fontId="2"/>
  </si>
  <si>
    <t>勤労者スキー協議会　殿</t>
    <rPh sb="0" eb="3">
      <t>キンロウシャ</t>
    </rPh>
    <rPh sb="6" eb="9">
      <t>キョウギカイ</t>
    </rPh>
    <rPh sb="10" eb="11">
      <t>トノ</t>
    </rPh>
    <phoneticPr fontId="2"/>
  </si>
  <si>
    <t>ビブ（ゼッケン）№</t>
    <phoneticPr fontId="2"/>
  </si>
  <si>
    <t>ビブ（ゼッケン）№</t>
    <phoneticPr fontId="2"/>
  </si>
  <si>
    <t>延べ生徒数</t>
    <rPh sb="0" eb="1">
      <t>ノ</t>
    </rPh>
    <rPh sb="2" eb="5">
      <t>セイトスウ</t>
    </rPh>
    <phoneticPr fontId="2"/>
  </si>
  <si>
    <t>（指導員）認定番号</t>
    <rPh sb="1" eb="4">
      <t>シドウイン</t>
    </rPh>
    <rPh sb="5" eb="7">
      <t>ニンテイ</t>
    </rPh>
    <rPh sb="7" eb="9">
      <t>バンゴウ</t>
    </rPh>
    <phoneticPr fontId="2"/>
  </si>
  <si>
    <t>上記のとおり　スキー学校の開校を申請しますので、公認をお願いいたします。</t>
    <rPh sb="0" eb="2">
      <t>ジョウキ</t>
    </rPh>
    <rPh sb="10" eb="12">
      <t>ガッコウ</t>
    </rPh>
    <rPh sb="13" eb="15">
      <t>カイコウ</t>
    </rPh>
    <rPh sb="16" eb="18">
      <t>シンセイ</t>
    </rPh>
    <rPh sb="24" eb="26">
      <t>コウニン</t>
    </rPh>
    <rPh sb="28" eb="29">
      <t>ネガ</t>
    </rPh>
    <phoneticPr fontId="2"/>
  </si>
  <si>
    <t>指導員検定会受験票</t>
    <rPh sb="0" eb="3">
      <t>シドウイン</t>
    </rPh>
    <phoneticPr fontId="2"/>
  </si>
  <si>
    <r>
      <t xml:space="preserve">所　属
</t>
    </r>
    <r>
      <rPr>
        <sz val="6"/>
        <rFont val="ＭＳ 明朝"/>
        <family val="1"/>
        <charset val="128"/>
      </rPr>
      <t>（県やクラブ）</t>
    </r>
    <rPh sb="0" eb="1">
      <t>トコロ</t>
    </rPh>
    <rPh sb="2" eb="3">
      <t>ゾク</t>
    </rPh>
    <rPh sb="5" eb="6">
      <t>ケン</t>
    </rPh>
    <phoneticPr fontId="2"/>
  </si>
  <si>
    <r>
      <t xml:space="preserve">担当者
</t>
    </r>
    <r>
      <rPr>
        <sz val="6"/>
        <rFont val="ＭＳ Ｐ明朝"/>
        <family val="1"/>
        <charset val="128"/>
      </rPr>
      <t>メールアドレス</t>
    </r>
    <rPh sb="0" eb="3">
      <t>タントウシャ</t>
    </rPh>
    <phoneticPr fontId="2"/>
  </si>
  <si>
    <t>〒</t>
    <phoneticPr fontId="2"/>
  </si>
  <si>
    <t>スキーメイト</t>
  </si>
  <si>
    <t>スポーツのひろば</t>
  </si>
  <si>
    <t>今年度停止申請者は、休止申請の枠内にチェックを付けてください。その際、指導員資格休止申請書（スキー様式１３号）を必ず添付してください。</t>
    <rPh sb="0" eb="3">
      <t>コンネンド</t>
    </rPh>
    <rPh sb="3" eb="5">
      <t>テイシ</t>
    </rPh>
    <rPh sb="5" eb="8">
      <t>シンセイシャ</t>
    </rPh>
    <rPh sb="10" eb="12">
      <t>キュウシ</t>
    </rPh>
    <rPh sb="12" eb="14">
      <t>シンセイ</t>
    </rPh>
    <rPh sb="15" eb="17">
      <t>ワクナイ</t>
    </rPh>
    <rPh sb="23" eb="24">
      <t>ツ</t>
    </rPh>
    <rPh sb="33" eb="34">
      <t>サイ</t>
    </rPh>
    <rPh sb="49" eb="51">
      <t>ヨウシキ</t>
    </rPh>
    <rPh sb="53" eb="54">
      <t>ゴウ</t>
    </rPh>
    <rPh sb="56" eb="57">
      <t>カナラ</t>
    </rPh>
    <rPh sb="58" eb="60">
      <t>テンプ</t>
    </rPh>
    <phoneticPr fontId="2"/>
  </si>
  <si>
    <t>・</t>
    <phoneticPr fontId="2"/>
  </si>
  <si>
    <t>過去１年間の活動状況報告</t>
    <phoneticPr fontId="2"/>
  </si>
  <si>
    <t>※注意事項参照</t>
    <rPh sb="1" eb="3">
      <t>チュウイ</t>
    </rPh>
    <rPh sb="3" eb="5">
      <t>ジコウ</t>
    </rPh>
    <rPh sb="5" eb="7">
      <t>サンショウ</t>
    </rPh>
    <phoneticPr fontId="2"/>
  </si>
  <si>
    <t>年次登録対象種別</t>
    <rPh sb="0" eb="2">
      <t>ネンジ</t>
    </rPh>
    <rPh sb="2" eb="4">
      <t>トウロク</t>
    </rPh>
    <rPh sb="4" eb="6">
      <t>タイショウ</t>
    </rPh>
    <rPh sb="6" eb="8">
      <t>シュベツ</t>
    </rPh>
    <phoneticPr fontId="2"/>
  </si>
  <si>
    <t>研修修了状況（西暦年月日）</t>
    <rPh sb="0" eb="2">
      <t>ケンシュウ</t>
    </rPh>
    <phoneticPr fontId="2"/>
  </si>
  <si>
    <t>指導員休止申請</t>
    <rPh sb="0" eb="3">
      <t>シドウイン</t>
    </rPh>
    <rPh sb="3" eb="5">
      <t>キュウシ</t>
    </rPh>
    <rPh sb="5" eb="7">
      <t>シンセイ</t>
    </rPh>
    <phoneticPr fontId="2"/>
  </si>
  <si>
    <t>購読状況確認</t>
    <rPh sb="0" eb="2">
      <t>コウドク</t>
    </rPh>
    <rPh sb="2" eb="4">
      <t>ジョウキョウ</t>
    </rPh>
    <rPh sb="4" eb="6">
      <t>カクニン</t>
    </rPh>
    <phoneticPr fontId="2"/>
  </si>
  <si>
    <t>携帯メール</t>
    <rPh sb="0" eb="2">
      <t>ケイタイ</t>
    </rPh>
    <phoneticPr fontId="2"/>
  </si>
  <si>
    <t>パソコン／携帯メールアドレス</t>
    <rPh sb="5" eb="7">
      <t>ケイタイ</t>
    </rPh>
    <phoneticPr fontId="2"/>
  </si>
  <si>
    <t>パソコンメール</t>
    <phoneticPr fontId="2"/>
  </si>
  <si>
    <t>都道府県名</t>
    <rPh sb="0" eb="4">
      <t>トドウフケン</t>
    </rPh>
    <rPh sb="4" eb="5">
      <t>ナ</t>
    </rPh>
    <phoneticPr fontId="2"/>
  </si>
  <si>
    <t>指導員等年次登録者名簿</t>
    <rPh sb="0" eb="4">
      <t>シドウインナド</t>
    </rPh>
    <rPh sb="4" eb="6">
      <t>ネンジ</t>
    </rPh>
    <rPh sb="6" eb="9">
      <t>トウロクシャ</t>
    </rPh>
    <rPh sb="9" eb="11">
      <t>メイボ</t>
    </rPh>
    <phoneticPr fontId="2"/>
  </si>
  <si>
    <t>検定会当日、「指導員検定会受験票（様式６号）」も必ず一緒に提出すること。</t>
    <rPh sb="0" eb="2">
      <t>ケンテイ</t>
    </rPh>
    <rPh sb="2" eb="3">
      <t>カイ</t>
    </rPh>
    <rPh sb="3" eb="5">
      <t>トウジツ</t>
    </rPh>
    <rPh sb="7" eb="10">
      <t>シドウイン</t>
    </rPh>
    <rPh sb="10" eb="12">
      <t>ケンテイ</t>
    </rPh>
    <rPh sb="12" eb="13">
      <t>カイ</t>
    </rPh>
    <rPh sb="13" eb="16">
      <t>ジュケンヒョウ</t>
    </rPh>
    <rPh sb="17" eb="19">
      <t>ヨウシキ</t>
    </rPh>
    <rPh sb="20" eb="21">
      <t>ゴウ</t>
    </rPh>
    <rPh sb="24" eb="25">
      <t>カナラ</t>
    </rPh>
    <rPh sb="26" eb="28">
      <t>イッショ</t>
    </rPh>
    <rPh sb="29" eb="31">
      <t>テイシュツ</t>
    </rPh>
    <phoneticPr fontId="2"/>
  </si>
  <si>
    <t>STTは、「スキーテクニカルテスト採点用紙」（様式１０号）を添付のこと。</t>
    <rPh sb="17" eb="19">
      <t>サイテン</t>
    </rPh>
    <rPh sb="19" eb="21">
      <t>ヨウシ</t>
    </rPh>
    <rPh sb="30" eb="32">
      <t>テンプ</t>
    </rPh>
    <phoneticPr fontId="2"/>
  </si>
  <si>
    <t>指導員規定第八条にもとづき、下記の者について指導員資格の返上を申請いたします。</t>
    <rPh sb="0" eb="3">
      <t>シドウイン</t>
    </rPh>
    <rPh sb="3" eb="5">
      <t>キテイ</t>
    </rPh>
    <rPh sb="5" eb="6">
      <t>ダイ</t>
    </rPh>
    <rPh sb="6" eb="8">
      <t>ハチジョウ</t>
    </rPh>
    <rPh sb="14" eb="16">
      <t>カキ</t>
    </rPh>
    <rPh sb="17" eb="18">
      <t>モノ</t>
    </rPh>
    <rPh sb="22" eb="25">
      <t>シドウイン</t>
    </rPh>
    <rPh sb="25" eb="27">
      <t>シカク</t>
    </rPh>
    <rPh sb="28" eb="30">
      <t>ヘンジョウ</t>
    </rPh>
    <rPh sb="31" eb="33">
      <t>シンセイ</t>
    </rPh>
    <phoneticPr fontId="2"/>
  </si>
  <si>
    <t>更新履歴</t>
    <rPh sb="0" eb="2">
      <t>コウシン</t>
    </rPh>
    <rPh sb="2" eb="4">
      <t>リレキ</t>
    </rPh>
    <phoneticPr fontId="2"/>
  </si>
  <si>
    <t>更新日</t>
    <rPh sb="0" eb="3">
      <t>コウシンビ</t>
    </rPh>
    <phoneticPr fontId="2"/>
  </si>
  <si>
    <t>更新内容</t>
    <rPh sb="0" eb="2">
      <t>コウシン</t>
    </rPh>
    <rPh sb="2" eb="4">
      <t>ナイヨウ</t>
    </rPh>
    <phoneticPr fontId="2"/>
  </si>
  <si>
    <t>初版</t>
    <rPh sb="0" eb="2">
      <t>ショハン</t>
    </rPh>
    <phoneticPr fontId="2"/>
  </si>
  <si>
    <t>様式５、７、８号</t>
    <phoneticPr fontId="2"/>
  </si>
  <si>
    <t>下段にある注意事項で、指導員検定会受験票を様式１８号と書いている部分があり、様式６号が正解なのでそこを変更。</t>
    <phoneticPr fontId="2"/>
  </si>
  <si>
    <t>様式１１号</t>
    <phoneticPr fontId="2"/>
  </si>
  <si>
    <t>様式</t>
    <rPh sb="0" eb="2">
      <t>ヨウシキ</t>
    </rPh>
    <phoneticPr fontId="2"/>
  </si>
  <si>
    <t>---</t>
    <phoneticPr fontId="2"/>
  </si>
  <si>
    <t>【目次】</t>
    <rPh sb="1" eb="3">
      <t>モクジ</t>
    </rPh>
    <phoneticPr fontId="2"/>
  </si>
  <si>
    <t>性別、生年月日を追加。ファイル名：201008_all.xls</t>
    <rPh sb="0" eb="2">
      <t>セイベツ</t>
    </rPh>
    <rPh sb="3" eb="5">
      <t>セイネン</t>
    </rPh>
    <rPh sb="5" eb="7">
      <t>ガッピ</t>
    </rPh>
    <rPh sb="8" eb="10">
      <t>ツイカ</t>
    </rPh>
    <rPh sb="15" eb="16">
      <t>ナ</t>
    </rPh>
    <phoneticPr fontId="2"/>
  </si>
  <si>
    <t>作成日の年月日のセルが日付設定になっており変な表示になっていたので変更。ファイル名：201007_all.xls</t>
    <phoneticPr fontId="2"/>
  </si>
  <si>
    <t>※毎年度９月３０日締め切り</t>
  </si>
  <si>
    <t>※毎年度１１月３０日締め切り</t>
    <phoneticPr fontId="2"/>
  </si>
  <si>
    <t>公認資格番号</t>
    <rPh sb="0" eb="2">
      <t>コウニン</t>
    </rPh>
    <rPh sb="2" eb="4">
      <t>シカク</t>
    </rPh>
    <rPh sb="4" eb="6">
      <t>バンゴウ</t>
    </rPh>
    <phoneticPr fontId="2"/>
  </si>
  <si>
    <t>開催内容に変更のある時は、直ちに文書で通知のこと。</t>
    <phoneticPr fontId="2"/>
  </si>
  <si>
    <t>本様式は、毎年度９月３０日締め切りです。</t>
    <rPh sb="0" eb="1">
      <t>ホン</t>
    </rPh>
    <rPh sb="1" eb="3">
      <t>ヨウシキ</t>
    </rPh>
    <rPh sb="5" eb="8">
      <t>マイネンド</t>
    </rPh>
    <rPh sb="9" eb="10">
      <t>ガツ</t>
    </rPh>
    <rPh sb="12" eb="13">
      <t>ニチ</t>
    </rPh>
    <rPh sb="13" eb="14">
      <t>シ</t>
    </rPh>
    <rPh sb="15" eb="16">
      <t>キ</t>
    </rPh>
    <phoneticPr fontId="2"/>
  </si>
  <si>
    <t>本様式は、毎年度１１月３０日締め切りです。</t>
    <rPh sb="0" eb="1">
      <t>ホン</t>
    </rPh>
    <rPh sb="1" eb="3">
      <t>ヨウシキ</t>
    </rPh>
    <rPh sb="5" eb="8">
      <t>マイネンド</t>
    </rPh>
    <rPh sb="10" eb="11">
      <t>ガツ</t>
    </rPh>
    <rPh sb="13" eb="14">
      <t>ニチ</t>
    </rPh>
    <rPh sb="14" eb="15">
      <t>シ</t>
    </rPh>
    <rPh sb="16" eb="17">
      <t>キ</t>
    </rPh>
    <phoneticPr fontId="2"/>
  </si>
  <si>
    <t>３．</t>
    <phoneticPr fontId="2"/>
  </si>
  <si>
    <t>各種様式</t>
    <rPh sb="0" eb="2">
      <t>カクシュ</t>
    </rPh>
    <rPh sb="2" eb="4">
      <t>ヨウシキ</t>
    </rPh>
    <phoneticPr fontId="2"/>
  </si>
  <si>
    <t>様式1,2,3,4,5,6,7,8,13,14,16号を修正
各様式に「公認資格番号」を明記。注意事項などの追加。</t>
    <rPh sb="0" eb="2">
      <t>ヨウシキ</t>
    </rPh>
    <rPh sb="26" eb="27">
      <t>ゴウ</t>
    </rPh>
    <rPh sb="28" eb="30">
      <t>シュウセイ</t>
    </rPh>
    <rPh sb="31" eb="32">
      <t>カク</t>
    </rPh>
    <rPh sb="32" eb="34">
      <t>ヨウシキ</t>
    </rPh>
    <rPh sb="36" eb="38">
      <t>コウニン</t>
    </rPh>
    <rPh sb="38" eb="40">
      <t>シカク</t>
    </rPh>
    <rPh sb="40" eb="42">
      <t>バンゴウ</t>
    </rPh>
    <rPh sb="44" eb="46">
      <t>メイキ</t>
    </rPh>
    <rPh sb="47" eb="49">
      <t>チュウイ</t>
    </rPh>
    <rPh sb="49" eb="51">
      <t>ジコウ</t>
    </rPh>
    <rPh sb="54" eb="56">
      <t>ツイカ</t>
    </rPh>
    <phoneticPr fontId="2"/>
  </si>
  <si>
    <t>公認資格番号
氏　　名</t>
    <rPh sb="0" eb="2">
      <t>コウニン</t>
    </rPh>
    <rPh sb="2" eb="4">
      <t>シカク</t>
    </rPh>
    <rPh sb="4" eb="6">
      <t>バンゴウ</t>
    </rPh>
    <rPh sb="7" eb="11">
      <t>シメイ</t>
    </rPh>
    <phoneticPr fontId="2"/>
  </si>
  <si>
    <t>「STTｽｺｱｶｰﾄﾞ」の提出によって該当する指導員資格の応用発展技術３種目の点数を置き換えることができる。</t>
    <phoneticPr fontId="2"/>
  </si>
  <si>
    <t>養成・
研修会：</t>
    <rPh sb="0" eb="2">
      <t>ヨウセイ</t>
    </rPh>
    <rPh sb="4" eb="7">
      <t>ケンシュウカイ</t>
    </rPh>
    <phoneticPr fontId="2"/>
  </si>
  <si>
    <t>所定の認定料、「開催報告書（様式７号）」、「養成受講者、研修修了者、検定合格者名簿（様式８号）＜本名簿＞」、「指導員検定会採点表(様式９号）」、「指導員検定会受験票（様式６号）＜合格者のみ＞」、「指導員検定会受講申込書（様式５号）＜受験者全員分＞」を２週間以内に全国スキー協へ提出しすること。また、本人の所属する都道府県スキー協へ写しを送ること。</t>
    <rPh sb="0" eb="2">
      <t>ショテイ</t>
    </rPh>
    <rPh sb="3" eb="5">
      <t>ニンテイ</t>
    </rPh>
    <rPh sb="5" eb="6">
      <t>リョウ</t>
    </rPh>
    <rPh sb="8" eb="10">
      <t>カイサイ</t>
    </rPh>
    <rPh sb="10" eb="13">
      <t>ホウコクショ</t>
    </rPh>
    <rPh sb="14" eb="16">
      <t>ヨウシキ</t>
    </rPh>
    <rPh sb="17" eb="18">
      <t>ゴウ</t>
    </rPh>
    <rPh sb="48" eb="49">
      <t>ホン</t>
    </rPh>
    <rPh sb="49" eb="51">
      <t>メイボ</t>
    </rPh>
    <rPh sb="89" eb="92">
      <t>ゴウカクシャ</t>
    </rPh>
    <rPh sb="126" eb="128">
      <t>シュウカン</t>
    </rPh>
    <rPh sb="128" eb="130">
      <t>イナイ</t>
    </rPh>
    <rPh sb="131" eb="133">
      <t>ゼンコク</t>
    </rPh>
    <rPh sb="136" eb="137">
      <t>キョウ</t>
    </rPh>
    <rPh sb="138" eb="140">
      <t>テイシュツ</t>
    </rPh>
    <phoneticPr fontId="2"/>
  </si>
  <si>
    <t>本様式は、行事名称・開催日・会場に記入した申し込み行事に限る。</t>
    <phoneticPr fontId="2"/>
  </si>
  <si>
    <t>様式５号</t>
    <rPh sb="3" eb="4">
      <t>ゴウ</t>
    </rPh>
    <phoneticPr fontId="2"/>
  </si>
  <si>
    <t>行事名称を理論と実技を併記できるようにした。</t>
    <rPh sb="0" eb="2">
      <t>ギョウジ</t>
    </rPh>
    <rPh sb="2" eb="4">
      <t>メイショウ</t>
    </rPh>
    <rPh sb="5" eb="7">
      <t>リロン</t>
    </rPh>
    <rPh sb="8" eb="10">
      <t>ジツギ</t>
    </rPh>
    <rPh sb="11" eb="13">
      <t>ヘイキ</t>
    </rPh>
    <phoneticPr fontId="2"/>
  </si>
  <si>
    <t>有効年度の表現を指導員規程に合わせた。</t>
    <rPh sb="0" eb="2">
      <t>ユウコウ</t>
    </rPh>
    <rPh sb="2" eb="4">
      <t>ネンド</t>
    </rPh>
    <rPh sb="5" eb="7">
      <t>ヒョウゲン</t>
    </rPh>
    <rPh sb="8" eb="11">
      <t>シドウイン</t>
    </rPh>
    <rPh sb="11" eb="13">
      <t>キテイ</t>
    </rPh>
    <rPh sb="14" eb="15">
      <t>ア</t>
    </rPh>
    <phoneticPr fontId="2"/>
  </si>
  <si>
    <t>様式６号</t>
    <rPh sb="3" eb="4">
      <t>ゴウ</t>
    </rPh>
    <phoneticPr fontId="2"/>
  </si>
  <si>
    <t>④スキー事故の予防と対応</t>
    <phoneticPr fontId="2"/>
  </si>
  <si>
    <t>⑤指導員規程の理解と運営</t>
    <phoneticPr fontId="2"/>
  </si>
  <si>
    <t>3単位（180分）</t>
    <rPh sb="1" eb="3">
      <t>タンイ</t>
    </rPh>
    <rPh sb="7" eb="8">
      <t>フン</t>
    </rPh>
    <phoneticPr fontId="2"/>
  </si>
  <si>
    <t>様式1、3号</t>
    <rPh sb="5" eb="6">
      <t>ゴウ</t>
    </rPh>
    <phoneticPr fontId="2"/>
  </si>
  <si>
    <t>理論の単位を追加。応用発展技術に　スノーボードを追加（2011/11/13全国理事会にて確認）</t>
    <rPh sb="0" eb="2">
      <t>リロン</t>
    </rPh>
    <rPh sb="3" eb="5">
      <t>タンイ</t>
    </rPh>
    <rPh sb="6" eb="8">
      <t>ツイカ</t>
    </rPh>
    <rPh sb="9" eb="11">
      <t>オウヨウ</t>
    </rPh>
    <rPh sb="11" eb="13">
      <t>ハッテン</t>
    </rPh>
    <rPh sb="13" eb="15">
      <t>ギジュツ</t>
    </rPh>
    <rPh sb="24" eb="26">
      <t>ツイカ</t>
    </rPh>
    <rPh sb="37" eb="39">
      <t>ゼンコク</t>
    </rPh>
    <rPh sb="39" eb="42">
      <t>リジカイ</t>
    </rPh>
    <rPh sb="44" eb="46">
      <t>カクニン</t>
    </rPh>
    <phoneticPr fontId="2"/>
  </si>
  <si>
    <t>様式11号</t>
    <rPh sb="0" eb="2">
      <t>ヨウシキ</t>
    </rPh>
    <rPh sb="4" eb="5">
      <t>ゴウ</t>
    </rPh>
    <phoneticPr fontId="2"/>
  </si>
  <si>
    <t>指導員等年次登録名簿は、全国＜＝＞地方スキー協　と、データでのやりとりに変わりました。</t>
    <rPh sb="0" eb="3">
      <t>シドウイン</t>
    </rPh>
    <rPh sb="3" eb="4">
      <t>ナド</t>
    </rPh>
    <rPh sb="4" eb="6">
      <t>ネンジ</t>
    </rPh>
    <rPh sb="6" eb="8">
      <t>トウロク</t>
    </rPh>
    <rPh sb="8" eb="10">
      <t>メイボ</t>
    </rPh>
    <rPh sb="12" eb="14">
      <t>ゼンコク</t>
    </rPh>
    <rPh sb="17" eb="19">
      <t>チホウ</t>
    </rPh>
    <rPh sb="22" eb="23">
      <t>キョウ</t>
    </rPh>
    <rPh sb="36" eb="37">
      <t>カ</t>
    </rPh>
    <phoneticPr fontId="2"/>
  </si>
  <si>
    <t>お手元にある開催計画書下段の受付№を必ず記入してください</t>
    <rPh sb="1" eb="3">
      <t>テモト</t>
    </rPh>
    <rPh sb="6" eb="8">
      <t>カイサイ</t>
    </rPh>
    <rPh sb="8" eb="11">
      <t>ケイカクショ</t>
    </rPh>
    <rPh sb="11" eb="13">
      <t>ゲダン</t>
    </rPh>
    <rPh sb="14" eb="16">
      <t>ウケツケ</t>
    </rPh>
    <rPh sb="18" eb="19">
      <t>カナラ</t>
    </rPh>
    <rPh sb="20" eb="22">
      <t>キニュウ</t>
    </rPh>
    <phoneticPr fontId="2"/>
  </si>
  <si>
    <t>受付№</t>
    <rPh sb="0" eb="2">
      <t>ウケツケ</t>
    </rPh>
    <phoneticPr fontId="2"/>
  </si>
  <si>
    <t>開催計画書　　受付№</t>
    <rPh sb="0" eb="2">
      <t>カイサイ</t>
    </rPh>
    <rPh sb="2" eb="5">
      <t>ケイカクショ</t>
    </rPh>
    <rPh sb="7" eb="9">
      <t>ウケツケ</t>
    </rPh>
    <phoneticPr fontId="2"/>
  </si>
  <si>
    <t>様式7号</t>
    <rPh sb="0" eb="2">
      <t>ヨウシキ</t>
    </rPh>
    <rPh sb="3" eb="4">
      <t>ゴウ</t>
    </rPh>
    <phoneticPr fontId="2"/>
  </si>
  <si>
    <t>承認後に返却された開催計画書に記載の受付№を記入する項目を入れました。</t>
    <rPh sb="0" eb="2">
      <t>ショウニン</t>
    </rPh>
    <rPh sb="2" eb="3">
      <t>アト</t>
    </rPh>
    <rPh sb="4" eb="6">
      <t>ヘンキャク</t>
    </rPh>
    <rPh sb="9" eb="11">
      <t>カイサイ</t>
    </rPh>
    <rPh sb="11" eb="14">
      <t>ケイカクショ</t>
    </rPh>
    <rPh sb="15" eb="17">
      <t>キサイ</t>
    </rPh>
    <rPh sb="18" eb="20">
      <t>ウケツケ</t>
    </rPh>
    <rPh sb="22" eb="24">
      <t>キニュウ</t>
    </rPh>
    <rPh sb="26" eb="28">
      <t>コウモク</t>
    </rPh>
    <rPh sb="29" eb="30">
      <t>イ</t>
    </rPh>
    <phoneticPr fontId="2"/>
  </si>
  <si>
    <t>下段説明の間違えを訂正：
「指導員検定会受験票（様式６号）＜受験者全員分＞」⇒「指導員検定会受験票（様式６号）＜合格者のみ＞」に変更しています。</t>
    <rPh sb="0" eb="2">
      <t>ゲダン</t>
    </rPh>
    <rPh sb="2" eb="4">
      <t>セツメイ</t>
    </rPh>
    <rPh sb="5" eb="7">
      <t>マチガ</t>
    </rPh>
    <rPh sb="9" eb="11">
      <t>テイセイ</t>
    </rPh>
    <rPh sb="56" eb="59">
      <t>ゴウカクシャ</t>
    </rPh>
    <rPh sb="64" eb="66">
      <t>ヘンコウ</t>
    </rPh>
    <phoneticPr fontId="2"/>
  </si>
  <si>
    <t>様式6号</t>
    <rPh sb="0" eb="2">
      <t>ヨウシキ</t>
    </rPh>
    <rPh sb="3" eb="4">
      <t>ゴウ</t>
    </rPh>
    <phoneticPr fontId="2"/>
  </si>
  <si>
    <t>理論養成部分に「⑤指導員規程の理解と運営」を追記しました。</t>
    <rPh sb="0" eb="2">
      <t>リロン</t>
    </rPh>
    <rPh sb="2" eb="4">
      <t>ヨウセイ</t>
    </rPh>
    <rPh sb="4" eb="6">
      <t>ブブン</t>
    </rPh>
    <rPh sb="9" eb="14">
      <t>シドウインキテイ</t>
    </rPh>
    <rPh sb="15" eb="17">
      <t>リカイ</t>
    </rPh>
    <rPh sb="18" eb="20">
      <t>ウンエイ</t>
    </rPh>
    <rPh sb="22" eb="24">
      <t>ツイキ</t>
    </rPh>
    <phoneticPr fontId="2"/>
  </si>
  <si>
    <t>※一部合格者の有効年度は養成終了の年度から翌々年度まで</t>
    <phoneticPr fontId="2"/>
  </si>
  <si>
    <t>※中級指導員、上級指導員受験者は、検定会実施時点で全ての単位を取得していること</t>
    <phoneticPr fontId="2"/>
  </si>
  <si>
    <t>一部合格者の記述を変更：有効年度は養成終了の年度から翌々年度まで</t>
    <rPh sb="0" eb="2">
      <t>イチブ</t>
    </rPh>
    <rPh sb="2" eb="5">
      <t>ゴウカクシャ</t>
    </rPh>
    <rPh sb="6" eb="8">
      <t>キジュツ</t>
    </rPh>
    <rPh sb="9" eb="11">
      <t>ヘンコウ</t>
    </rPh>
    <rPh sb="12" eb="14">
      <t>ユウコウ</t>
    </rPh>
    <rPh sb="14" eb="16">
      <t>ネンド</t>
    </rPh>
    <rPh sb="17" eb="19">
      <t>ヨウセイ</t>
    </rPh>
    <rPh sb="19" eb="21">
      <t>シュウリョウ</t>
    </rPh>
    <rPh sb="22" eb="24">
      <t>ネンド</t>
    </rPh>
    <rPh sb="26" eb="28">
      <t>ヨクヨク</t>
    </rPh>
    <rPh sb="28" eb="30">
      <t>ネンド</t>
    </rPh>
    <phoneticPr fontId="2"/>
  </si>
  <si>
    <t>様式5号</t>
    <rPh sb="0" eb="2">
      <t>ヨウシキ</t>
    </rPh>
    <rPh sb="3" eb="4">
      <t>ゴウ</t>
    </rPh>
    <phoneticPr fontId="2"/>
  </si>
  <si>
    <t>単位の計算式に誤りがあったため修正</t>
    <rPh sb="0" eb="2">
      <t>タンイ</t>
    </rPh>
    <rPh sb="3" eb="5">
      <t>ケイサン</t>
    </rPh>
    <rPh sb="5" eb="6">
      <t>シキ</t>
    </rPh>
    <rPh sb="7" eb="8">
      <t>アヤマ</t>
    </rPh>
    <rPh sb="15" eb="17">
      <t>シュウセイ</t>
    </rPh>
    <phoneticPr fontId="2"/>
  </si>
  <si>
    <t>No</t>
    <phoneticPr fontId="2"/>
  </si>
  <si>
    <t>様式8号</t>
    <rPh sb="0" eb="2">
      <t>ヨウシキ</t>
    </rPh>
    <rPh sb="3" eb="4">
      <t>ゴウ</t>
    </rPh>
    <phoneticPr fontId="2"/>
  </si>
  <si>
    <t>名簿の書式を変更しました。（名簿の情報は、公認資格番号と氏名のみに変更）</t>
    <rPh sb="0" eb="2">
      <t>メイボ</t>
    </rPh>
    <rPh sb="3" eb="5">
      <t>ショシキ</t>
    </rPh>
    <rPh sb="6" eb="8">
      <t>ヘンコウ</t>
    </rPh>
    <rPh sb="14" eb="16">
      <t>メイボ</t>
    </rPh>
    <rPh sb="17" eb="19">
      <t>ジョウホウ</t>
    </rPh>
    <rPh sb="21" eb="23">
      <t>コウニン</t>
    </rPh>
    <rPh sb="23" eb="25">
      <t>シカク</t>
    </rPh>
    <rPh sb="25" eb="27">
      <t>バンゴウ</t>
    </rPh>
    <rPh sb="28" eb="30">
      <t>シメイ</t>
    </rPh>
    <rPh sb="33" eb="35">
      <t>ヘンコウ</t>
    </rPh>
    <phoneticPr fontId="2"/>
  </si>
  <si>
    <t>（6桁の半角数字）</t>
    <rPh sb="2" eb="3">
      <t>ケタ</t>
    </rPh>
    <rPh sb="4" eb="6">
      <t>ハンカク</t>
    </rPh>
    <rPh sb="6" eb="8">
      <t>スウジ</t>
    </rPh>
    <phoneticPr fontId="2"/>
  </si>
  <si>
    <t>様式3号</t>
    <rPh sb="0" eb="2">
      <t>ヨウシキ</t>
    </rPh>
    <rPh sb="3" eb="4">
      <t>ゴウ</t>
    </rPh>
    <phoneticPr fontId="2"/>
  </si>
  <si>
    <t>検定員名⇒講師氏名　表記訂正。</t>
    <rPh sb="0" eb="2">
      <t>ケンテイ</t>
    </rPh>
    <rPh sb="2" eb="3">
      <t>イン</t>
    </rPh>
    <rPh sb="3" eb="4">
      <t>メイ</t>
    </rPh>
    <rPh sb="5" eb="7">
      <t>コウシ</t>
    </rPh>
    <rPh sb="7" eb="9">
      <t>シメイ</t>
    </rPh>
    <rPh sb="10" eb="12">
      <t>ヒョウキ</t>
    </rPh>
    <rPh sb="12" eb="14">
      <t>テイセイ</t>
    </rPh>
    <phoneticPr fontId="2"/>
  </si>
  <si>
    <t>指導員検定会受講申込書⇒指導員検定　受検申込書　名称変更</t>
    <rPh sb="18" eb="20">
      <t>ジュケン</t>
    </rPh>
    <rPh sb="24" eb="26">
      <t>メイショウ</t>
    </rPh>
    <rPh sb="26" eb="28">
      <t>ヘンコウ</t>
    </rPh>
    <phoneticPr fontId="2"/>
  </si>
  <si>
    <t>指導員検定　受検申込書</t>
    <phoneticPr fontId="2"/>
  </si>
  <si>
    <t>※　検定会担当責任者は開催後２週間以内に「開催報告書（様式７号）」、「養成受講者、研修修了者、検定合格者名簿（様式８号）」、「指導員検定会採点表(様式９号）」、「指導員検定会受験票（様式６号）＜本様式：合格者のみ＞」（原紙）、「指導員検定会受講申込書（様式５号）＜受験者全員分＞」を２週間以内に全国スキー協へ提出しすること。</t>
    <rPh sb="2" eb="4">
      <t>ケンテイ</t>
    </rPh>
    <rPh sb="4" eb="5">
      <t>カイ</t>
    </rPh>
    <rPh sb="5" eb="7">
      <t>タントウ</t>
    </rPh>
    <rPh sb="7" eb="10">
      <t>セキニンシャ</t>
    </rPh>
    <rPh sb="11" eb="13">
      <t>カイサイ</t>
    </rPh>
    <rPh sb="13" eb="14">
      <t>アト</t>
    </rPh>
    <rPh sb="15" eb="17">
      <t>シュウカン</t>
    </rPh>
    <rPh sb="17" eb="19">
      <t>イナイ</t>
    </rPh>
    <rPh sb="97" eb="98">
      <t>ホン</t>
    </rPh>
    <rPh sb="98" eb="100">
      <t>ヨウシキ</t>
    </rPh>
    <rPh sb="109" eb="111">
      <t>ゲンシ</t>
    </rPh>
    <phoneticPr fontId="2"/>
  </si>
  <si>
    <t>検定会は、「指導員検定会採点表」(様式９号）、「検定合格者名簿」（様式８号）、「指導員検定会受験票（様式６号）＜合格者のみ＞」（原紙）、「指導員検定会受講申込書（様式５号）＜受験者全員分＞」を添付のこと。</t>
    <rPh sb="0" eb="2">
      <t>ケンテイ</t>
    </rPh>
    <rPh sb="2" eb="3">
      <t>カイ</t>
    </rPh>
    <rPh sb="6" eb="9">
      <t>シドウイン</t>
    </rPh>
    <rPh sb="9" eb="11">
      <t>ケンテイ</t>
    </rPh>
    <rPh sb="11" eb="12">
      <t>カイ</t>
    </rPh>
    <rPh sb="12" eb="14">
      <t>サイテン</t>
    </rPh>
    <rPh sb="14" eb="15">
      <t>ヒョウ</t>
    </rPh>
    <rPh sb="17" eb="19">
      <t>ヨウシキ</t>
    </rPh>
    <rPh sb="20" eb="21">
      <t>ゴウ</t>
    </rPh>
    <rPh sb="56" eb="59">
      <t>ゴウカクシャ</t>
    </rPh>
    <rPh sb="64" eb="66">
      <t>ゲンシ</t>
    </rPh>
    <rPh sb="96" eb="98">
      <t>テンプ</t>
    </rPh>
    <phoneticPr fontId="2"/>
  </si>
  <si>
    <t>様式6,7号</t>
    <rPh sb="0" eb="2">
      <t>ヨウシキ</t>
    </rPh>
    <rPh sb="5" eb="6">
      <t>ゴウ</t>
    </rPh>
    <phoneticPr fontId="2"/>
  </si>
  <si>
    <t>注意事項の内容を統一</t>
    <rPh sb="0" eb="2">
      <t>チュウイ</t>
    </rPh>
    <rPh sb="2" eb="4">
      <t>ジコウ</t>
    </rPh>
    <rPh sb="5" eb="7">
      <t>ナイヨウ</t>
    </rPh>
    <rPh sb="8" eb="10">
      <t>トウイツ</t>
    </rPh>
    <phoneticPr fontId="2"/>
  </si>
  <si>
    <t>基礎技術の課目が抜けていたので修正</t>
    <rPh sb="0" eb="2">
      <t>キソ</t>
    </rPh>
    <rPh sb="2" eb="4">
      <t>ギジュツ</t>
    </rPh>
    <rPh sb="5" eb="7">
      <t>カモク</t>
    </rPh>
    <rPh sb="8" eb="9">
      <t>ヌ</t>
    </rPh>
    <rPh sb="15" eb="17">
      <t>シュウセイ</t>
    </rPh>
    <phoneticPr fontId="2"/>
  </si>
  <si>
    <t>５．</t>
    <phoneticPr fontId="2"/>
  </si>
  <si>
    <t>開催内容に変更のある時は、直ちに文書で通知のこと。</t>
    <phoneticPr fontId="2"/>
  </si>
  <si>
    <t>４．</t>
    <phoneticPr fontId="2"/>
  </si>
  <si>
    <t>３．</t>
    <phoneticPr fontId="2"/>
  </si>
  <si>
    <t>この開催計画書は１回開催ごとに提出すること。承認後、返送します。</t>
    <phoneticPr fontId="2"/>
  </si>
  <si>
    <t>２．</t>
    <phoneticPr fontId="2"/>
  </si>
  <si>
    <t>※印のところは、該当するものにチェックを入れてください。</t>
    <phoneticPr fontId="2"/>
  </si>
  <si>
    <t>１．</t>
    <phoneticPr fontId="2"/>
  </si>
  <si>
    <r>
      <t xml:space="preserve">担当課目№
</t>
    </r>
    <r>
      <rPr>
        <sz val="8"/>
        <rFont val="ＭＳ Ｐ明朝"/>
        <family val="1"/>
        <charset val="128"/>
      </rPr>
      <t>①～⑯より選択</t>
    </r>
    <rPh sb="0" eb="2">
      <t>タントウ</t>
    </rPh>
    <rPh sb="2" eb="4">
      <t>カモク</t>
    </rPh>
    <rPh sb="11" eb="13">
      <t>センタク</t>
    </rPh>
    <phoneticPr fontId="2"/>
  </si>
  <si>
    <t>⑨急斜面　⑩不整地　⑪競技スキー　⑫山スキー　⑬クロスカントリースキー
⑭テレマークスキー　⑮スノーボード　⑯外部講習等</t>
    <phoneticPr fontId="2"/>
  </si>
  <si>
    <t>⑧技術の目合わせ</t>
    <phoneticPr fontId="2"/>
  </si>
  <si>
    <t>1単位（60分）</t>
  </si>
  <si>
    <t>⑥スキー教程</t>
    <phoneticPr fontId="2"/>
  </si>
  <si>
    <t>①スキー協の活動　②スキーの技術と指導法　③組織運営と指導員の役割　④スキー事故の予防と対応　⑤指導員規程の理解と運営</t>
    <phoneticPr fontId="2"/>
  </si>
  <si>
    <r>
      <t xml:space="preserve">課目
</t>
    </r>
    <r>
      <rPr>
        <sz val="8"/>
        <rFont val="ＭＳ Ｐ明朝"/>
        <family val="1"/>
        <charset val="128"/>
      </rPr>
      <t>※①～⑯は課目№</t>
    </r>
    <rPh sb="0" eb="2">
      <t>カモク</t>
    </rPh>
    <rPh sb="9" eb="11">
      <t>カモク</t>
    </rPh>
    <phoneticPr fontId="2"/>
  </si>
  <si>
    <t>まで</t>
    <phoneticPr fontId="2"/>
  </si>
  <si>
    <t>から</t>
    <phoneticPr fontId="2"/>
  </si>
  <si>
    <t>※</t>
    <phoneticPr fontId="2"/>
  </si>
  <si>
    <t>⑦指導法研究</t>
    <phoneticPr fontId="2"/>
  </si>
  <si>
    <t>様式9号</t>
    <rPh sb="0" eb="2">
      <t>ヨウシキ</t>
    </rPh>
    <rPh sb="3" eb="4">
      <t>ゴウ</t>
    </rPh>
    <phoneticPr fontId="2"/>
  </si>
  <si>
    <t>教程技術を変更</t>
    <rPh sb="0" eb="2">
      <t>キョウテイ</t>
    </rPh>
    <rPh sb="2" eb="4">
      <t>ギジュツ</t>
    </rPh>
    <rPh sb="5" eb="7">
      <t>ヘンコウ</t>
    </rPh>
    <phoneticPr fontId="2"/>
  </si>
  <si>
    <r>
      <t>スキーの操作能力を見る種目</t>
    </r>
    <r>
      <rPr>
        <sz val="6"/>
        <rFont val="ＭＳ 明朝"/>
        <family val="1"/>
        <charset val="128"/>
      </rPr>
      <t xml:space="preserve">
（真下への横滑り左右連続）</t>
    </r>
    <phoneticPr fontId="2"/>
  </si>
  <si>
    <t>初歩のパラレルターンⅡ</t>
    <phoneticPr fontId="2"/>
  </si>
  <si>
    <t>ベーシックパラレルターン</t>
    <phoneticPr fontId="2"/>
  </si>
  <si>
    <t>洗練のパラレルターンⅠ</t>
    <phoneticPr fontId="2"/>
  </si>
  <si>
    <t>スキー　様式１７号</t>
    <rPh sb="4" eb="6">
      <t>ヨウシキ</t>
    </rPh>
    <rPh sb="8" eb="9">
      <t>ゴウ</t>
    </rPh>
    <phoneticPr fontId="2"/>
  </si>
  <si>
    <t>指導員資格変更申請書</t>
    <rPh sb="0" eb="3">
      <t>シドウイン</t>
    </rPh>
    <rPh sb="3" eb="5">
      <t>シカク</t>
    </rPh>
    <rPh sb="5" eb="7">
      <t>ヘンコウ</t>
    </rPh>
    <rPh sb="7" eb="10">
      <t>シンセイショ</t>
    </rPh>
    <phoneticPr fontId="2"/>
  </si>
  <si>
    <t>指導員規定第九条にもとづき、下記の者変更したく届けます。</t>
    <rPh sb="0" eb="3">
      <t>シドウイン</t>
    </rPh>
    <rPh sb="3" eb="5">
      <t>キテイ</t>
    </rPh>
    <rPh sb="5" eb="6">
      <t>ダイ</t>
    </rPh>
    <rPh sb="6" eb="7">
      <t>キュウ</t>
    </rPh>
    <rPh sb="7" eb="8">
      <t>ジョウ</t>
    </rPh>
    <rPh sb="14" eb="16">
      <t>カキ</t>
    </rPh>
    <rPh sb="17" eb="18">
      <t>モノ</t>
    </rPh>
    <rPh sb="18" eb="20">
      <t>ヘンコウ</t>
    </rPh>
    <rPh sb="23" eb="24">
      <t>トド</t>
    </rPh>
    <phoneticPr fontId="2"/>
  </si>
  <si>
    <t>指導員資格変更内容（○で囲む）</t>
    <rPh sb="0" eb="3">
      <t>シドウイン</t>
    </rPh>
    <rPh sb="3" eb="5">
      <t>シカク</t>
    </rPh>
    <rPh sb="5" eb="9">
      <t>ヘンコウナイヨウ</t>
    </rPh>
    <rPh sb="12" eb="13">
      <t>カコ</t>
    </rPh>
    <phoneticPr fontId="2"/>
  </si>
  <si>
    <t>上級⇒中級　　　　　　　中級⇒初級</t>
    <rPh sb="0" eb="2">
      <t>ジョウキュウ</t>
    </rPh>
    <rPh sb="3" eb="5">
      <t>チュウキュウ</t>
    </rPh>
    <rPh sb="12" eb="14">
      <t>チュウキュウ</t>
    </rPh>
    <rPh sb="15" eb="17">
      <t>ショキュウ</t>
    </rPh>
    <phoneticPr fontId="2"/>
  </si>
  <si>
    <t>【資格変更の理由：所属スキー協記載】</t>
    <rPh sb="1" eb="5">
      <t>シカクヘンコウ</t>
    </rPh>
    <rPh sb="6" eb="8">
      <t>リユウ</t>
    </rPh>
    <rPh sb="9" eb="11">
      <t>ショゾク</t>
    </rPh>
    <rPh sb="14" eb="15">
      <t>キョウ</t>
    </rPh>
    <rPh sb="15" eb="17">
      <t>キサイ</t>
    </rPh>
    <phoneticPr fontId="2"/>
  </si>
  <si>
    <t>【本人からの申し出理由】</t>
    <rPh sb="1" eb="3">
      <t>ホンニン</t>
    </rPh>
    <rPh sb="6" eb="7">
      <t>モウ</t>
    </rPh>
    <rPh sb="8" eb="9">
      <t>デ</t>
    </rPh>
    <rPh sb="9" eb="11">
      <t>リユウ</t>
    </rPh>
    <phoneticPr fontId="2"/>
  </si>
  <si>
    <t>スキー　様式１８号</t>
    <rPh sb="4" eb="6">
      <t>ヨウシキ</t>
    </rPh>
    <rPh sb="8" eb="9">
      <t>ゴウ</t>
    </rPh>
    <phoneticPr fontId="2"/>
  </si>
  <si>
    <t>名誉指導員推薦申請書</t>
    <rPh sb="0" eb="2">
      <t>メイヨ</t>
    </rPh>
    <rPh sb="2" eb="5">
      <t>シドウイン</t>
    </rPh>
    <rPh sb="5" eb="7">
      <t>スイセン</t>
    </rPh>
    <rPh sb="7" eb="10">
      <t>シンセイショ</t>
    </rPh>
    <phoneticPr fontId="2"/>
  </si>
  <si>
    <t>指導員規定第九条にもとづき、下記の者を名誉指導員として推薦いたします。</t>
    <rPh sb="0" eb="3">
      <t>シドウイン</t>
    </rPh>
    <rPh sb="3" eb="5">
      <t>キテイ</t>
    </rPh>
    <rPh sb="5" eb="6">
      <t>ダイ</t>
    </rPh>
    <rPh sb="6" eb="7">
      <t>キュウ</t>
    </rPh>
    <rPh sb="7" eb="8">
      <t>ジョウ</t>
    </rPh>
    <rPh sb="14" eb="16">
      <t>カキ</t>
    </rPh>
    <rPh sb="17" eb="18">
      <t>モノ</t>
    </rPh>
    <rPh sb="19" eb="21">
      <t>メイヨ</t>
    </rPh>
    <rPh sb="21" eb="24">
      <t>シドウイン</t>
    </rPh>
    <rPh sb="27" eb="29">
      <t>スイセン</t>
    </rPh>
    <phoneticPr fontId="2"/>
  </si>
  <si>
    <t>指導員資格取得年月日</t>
    <rPh sb="0" eb="3">
      <t>シドウイン</t>
    </rPh>
    <rPh sb="3" eb="5">
      <t>シカク</t>
    </rPh>
    <rPh sb="5" eb="7">
      <t>シュトク</t>
    </rPh>
    <rPh sb="7" eb="10">
      <t>ネンガッピ</t>
    </rPh>
    <phoneticPr fontId="2"/>
  </si>
  <si>
    <t>　　　　　年　　　　　月　　　　　日</t>
    <rPh sb="5" eb="6">
      <t>ネン</t>
    </rPh>
    <rPh sb="11" eb="12">
      <t>ガツ</t>
    </rPh>
    <rPh sb="17" eb="18">
      <t>ニチ</t>
    </rPh>
    <phoneticPr fontId="2"/>
  </si>
  <si>
    <t>【名誉指導員として推薦する理由：所属スキー協記載】</t>
    <rPh sb="1" eb="3">
      <t>メイヨ</t>
    </rPh>
    <rPh sb="3" eb="6">
      <t>シドウイン</t>
    </rPh>
    <rPh sb="9" eb="11">
      <t>スイセン</t>
    </rPh>
    <rPh sb="13" eb="15">
      <t>リユウ</t>
    </rPh>
    <rPh sb="16" eb="18">
      <t>ショゾク</t>
    </rPh>
    <rPh sb="21" eb="22">
      <t>キョウ</t>
    </rPh>
    <rPh sb="22" eb="24">
      <t>キサイ</t>
    </rPh>
    <phoneticPr fontId="2"/>
  </si>
  <si>
    <t>17号　指導員資格変更申請書、18号　名誉指導員推薦申請書　を追加</t>
    <rPh sb="2" eb="3">
      <t>ゴウ</t>
    </rPh>
    <rPh sb="4" eb="7">
      <t>シドウイン</t>
    </rPh>
    <rPh sb="7" eb="11">
      <t>シカクヘンコウ</t>
    </rPh>
    <rPh sb="11" eb="14">
      <t>シンセイショ</t>
    </rPh>
    <rPh sb="17" eb="18">
      <t>ゴウ</t>
    </rPh>
    <rPh sb="19" eb="21">
      <t>メイヨ</t>
    </rPh>
    <rPh sb="21" eb="24">
      <t>シドウイン</t>
    </rPh>
    <rPh sb="24" eb="26">
      <t>スイセン</t>
    </rPh>
    <rPh sb="26" eb="29">
      <t>シンセイショ</t>
    </rPh>
    <rPh sb="31" eb="33">
      <t>ツイカ</t>
    </rPh>
    <phoneticPr fontId="2"/>
  </si>
  <si>
    <t>様式17、18号</t>
    <rPh sb="0" eb="2">
      <t>ヨウシキ</t>
    </rPh>
    <rPh sb="7" eb="8">
      <t>ゴウ</t>
    </rPh>
    <phoneticPr fontId="2"/>
  </si>
  <si>
    <t>各様式</t>
    <rPh sb="0" eb="3">
      <t>カクヨウシキ</t>
    </rPh>
    <phoneticPr fontId="2"/>
  </si>
  <si>
    <t>押印欄を廃止（様式６号を除く）</t>
    <rPh sb="0" eb="3">
      <t>オウインラン</t>
    </rPh>
    <rPh sb="4" eb="6">
      <t>ハイシ</t>
    </rPh>
    <rPh sb="7" eb="9">
      <t>ヨウシキ</t>
    </rPh>
    <rPh sb="10" eb="11">
      <t>ゴウ</t>
    </rPh>
    <rPh sb="12" eb="13">
      <t>ノゾ</t>
    </rPh>
    <phoneticPr fontId="2"/>
  </si>
  <si>
    <t>様式14号</t>
    <rPh sb="0" eb="2">
      <t>ヨウシキ</t>
    </rPh>
    <rPh sb="4" eb="5">
      <t>ゴウ</t>
    </rPh>
    <phoneticPr fontId="2"/>
  </si>
  <si>
    <t>【上記理由の記入者および記入年月日】</t>
    <phoneticPr fontId="54"/>
  </si>
  <si>
    <t>記入者氏名：</t>
    <rPh sb="0" eb="3">
      <t>キニュウシャ</t>
    </rPh>
    <rPh sb="3" eb="5">
      <t>シメイ</t>
    </rPh>
    <phoneticPr fontId="54"/>
  </si>
  <si>
    <t>記入年月日：</t>
    <rPh sb="0" eb="2">
      <t>キニュウ</t>
    </rPh>
    <rPh sb="2" eb="5">
      <t>ネンガッピ</t>
    </rPh>
    <phoneticPr fontId="54"/>
  </si>
  <si>
    <t>【本申請者を記入した者が本人ではない場合】</t>
    <rPh sb="1" eb="2">
      <t>ホン</t>
    </rPh>
    <rPh sb="2" eb="5">
      <t>シンセイシャ</t>
    </rPh>
    <phoneticPr fontId="54"/>
  </si>
  <si>
    <t>本申請者と記入者の関係：</t>
    <rPh sb="0" eb="1">
      <t>ホン</t>
    </rPh>
    <rPh sb="1" eb="3">
      <t>シンセイ</t>
    </rPh>
    <rPh sb="3" eb="4">
      <t>シャ</t>
    </rPh>
    <rPh sb="5" eb="8">
      <t>キニュウシャ</t>
    </rPh>
    <rPh sb="9" eb="11">
      <t>カンケイ</t>
    </rPh>
    <phoneticPr fontId="54"/>
  </si>
  <si>
    <t>記入者が返上者本人ではない理由：</t>
    <rPh sb="13" eb="15">
      <t>リユウ</t>
    </rPh>
    <phoneticPr fontId="54"/>
  </si>
  <si>
    <t>返上者本人の同意（どちらかにチェック）：</t>
    <rPh sb="0" eb="3">
      <t>ヘンジョウシャ</t>
    </rPh>
    <rPh sb="3" eb="5">
      <t>ホンニン</t>
    </rPh>
    <rPh sb="6" eb="8">
      <t>ドウイ</t>
    </rPh>
    <phoneticPr fontId="54"/>
  </si>
  <si>
    <t>記入に関係する詳細な経緯を追加</t>
    <rPh sb="0" eb="2">
      <t>キニュウ</t>
    </rPh>
    <rPh sb="3" eb="5">
      <t>カンケイ</t>
    </rPh>
    <rPh sb="7" eb="9">
      <t>ショウサイ</t>
    </rPh>
    <rPh sb="10" eb="12">
      <t>ケイイ</t>
    </rPh>
    <rPh sb="13" eb="15">
      <t>ツイカ</t>
    </rPh>
    <phoneticPr fontId="2"/>
  </si>
  <si>
    <t>指導員規程細則変更（教程技術種目の共通化）に伴い様式9号を変更</t>
    <rPh sb="0" eb="3">
      <t>シドウイン</t>
    </rPh>
    <rPh sb="3" eb="5">
      <t>キテイ</t>
    </rPh>
    <rPh sb="5" eb="7">
      <t>サイソク</t>
    </rPh>
    <rPh sb="7" eb="9">
      <t>ヘンコウ</t>
    </rPh>
    <rPh sb="10" eb="12">
      <t>キョウテイ</t>
    </rPh>
    <rPh sb="12" eb="14">
      <t>ギジュツ</t>
    </rPh>
    <rPh sb="14" eb="16">
      <t>シュモク</t>
    </rPh>
    <rPh sb="17" eb="20">
      <t>キョウツウカ</t>
    </rPh>
    <rPh sb="22" eb="23">
      <t>トモナ</t>
    </rPh>
    <rPh sb="24" eb="26">
      <t>ヨウシキ</t>
    </rPh>
    <rPh sb="27" eb="28">
      <t>ゴウ</t>
    </rPh>
    <rPh sb="29" eb="3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</si>
</sst>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
    <numFmt numFmtId="177" formatCode="0.00_ "/>
    <numFmt numFmtId="178" formatCode="0_ "/>
    <numFmt numFmtId="179" formatCode="[$-F800]dddd\,\ mmmm\ dd\,\ yyyy"/>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b/>
      <u/>
      <sz val="18"/>
      <name val="ＭＳ Ｐ明朝"/>
      <family val="1"/>
      <charset val="128"/>
    </font>
    <font>
      <sz val="10"/>
      <color indexed="8"/>
      <name val="ＭＳ Ｐ明朝"/>
      <family val="1"/>
      <charset val="128"/>
    </font>
    <font>
      <sz val="11"/>
      <name val="ＭＳ 明朝"/>
      <family val="1"/>
      <charset val="128"/>
    </font>
    <font>
      <sz val="12"/>
      <name val="ＭＳ 明朝"/>
      <family val="1"/>
      <charset val="128"/>
    </font>
    <font>
      <b/>
      <sz val="18"/>
      <name val="ＭＳ 明朝"/>
      <family val="1"/>
      <charset val="128"/>
    </font>
    <font>
      <b/>
      <sz val="11"/>
      <name val="ＭＳ 明朝"/>
      <family val="1"/>
      <charset val="128"/>
    </font>
    <font>
      <b/>
      <sz val="10"/>
      <name val="ＭＳ 明朝"/>
      <family val="1"/>
      <charset val="128"/>
    </font>
    <font>
      <b/>
      <sz val="6"/>
      <name val="ＭＳ 明朝"/>
      <family val="1"/>
      <charset val="128"/>
    </font>
    <font>
      <sz val="6"/>
      <name val="ＭＳ 明朝"/>
      <family val="1"/>
      <charset val="128"/>
    </font>
    <font>
      <sz val="10"/>
      <name val="ＭＳ 明朝"/>
      <family val="1"/>
      <charset val="128"/>
    </font>
    <font>
      <sz val="9"/>
      <name val="ＭＳ 明朝"/>
      <family val="1"/>
      <charset val="128"/>
    </font>
    <font>
      <b/>
      <sz val="18"/>
      <name val="ＭＳ Ｐ明朝"/>
      <family val="1"/>
      <charset val="128"/>
    </font>
    <font>
      <sz val="18"/>
      <name val="ＭＳ Ｐ明朝"/>
      <family val="1"/>
      <charset val="128"/>
    </font>
    <font>
      <u/>
      <sz val="18"/>
      <name val="ＭＳ Ｐ明朝"/>
      <family val="1"/>
      <charset val="128"/>
    </font>
    <font>
      <b/>
      <u/>
      <sz val="14"/>
      <name val="ＭＳ Ｐ明朝"/>
      <family val="1"/>
      <charset val="128"/>
    </font>
    <font>
      <sz val="11"/>
      <name val="ＭＳ Ｐ明朝"/>
      <family val="1"/>
      <charset val="128"/>
    </font>
    <font>
      <sz val="20"/>
      <name val="ＭＳ Ｐ明朝"/>
      <family val="1"/>
      <charset val="128"/>
    </font>
    <font>
      <sz val="6"/>
      <name val="ＭＳ Ｐ明朝"/>
      <family val="1"/>
      <charset val="128"/>
    </font>
    <font>
      <b/>
      <sz val="12"/>
      <name val="ＭＳ Ｐ明朝"/>
      <family val="1"/>
      <charset val="128"/>
    </font>
    <font>
      <b/>
      <sz val="9"/>
      <name val="ＭＳ Ｐゴシック"/>
      <family val="3"/>
      <charset val="128"/>
    </font>
    <font>
      <b/>
      <sz val="12"/>
      <name val="ＭＳ Ｐゴシック"/>
      <family val="3"/>
      <charset val="128"/>
    </font>
    <font>
      <b/>
      <sz val="11"/>
      <color indexed="12"/>
      <name val="ＭＳ Ｐゴシック"/>
      <family val="3"/>
      <charset val="128"/>
    </font>
    <font>
      <b/>
      <sz val="9"/>
      <name val="ＭＳ Ｐ明朝"/>
      <family val="1"/>
      <charset val="128"/>
    </font>
    <font>
      <b/>
      <sz val="11"/>
      <color indexed="17"/>
      <name val="ＭＳ Ｐゴシック"/>
      <family val="3"/>
      <charset val="128"/>
    </font>
    <font>
      <b/>
      <sz val="11"/>
      <color indexed="10"/>
      <name val="ＭＳ Ｐ明朝"/>
      <family val="1"/>
      <charset val="128"/>
    </font>
    <font>
      <b/>
      <sz val="11"/>
      <color indexed="10"/>
      <name val="ＭＳ Ｐゴシック"/>
      <family val="3"/>
      <charset val="128"/>
    </font>
    <font>
      <b/>
      <u/>
      <sz val="12"/>
      <name val="ＭＳ Ｐゴシック"/>
      <family val="3"/>
      <charset val="128"/>
    </font>
    <font>
      <b/>
      <sz val="8"/>
      <name val="ＭＳ Ｐゴシック"/>
      <family val="3"/>
      <charset val="128"/>
    </font>
    <font>
      <sz val="8"/>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b/>
      <u/>
      <sz val="12"/>
      <name val="ＭＳ Ｐ明朝"/>
      <family val="1"/>
      <charset val="128"/>
    </font>
    <font>
      <sz val="8"/>
      <name val="ＭＳ 明朝"/>
      <family val="1"/>
      <charset val="128"/>
    </font>
    <font>
      <sz val="9"/>
      <color indexed="81"/>
      <name val="ＭＳ Ｐゴシック"/>
      <family val="3"/>
      <charset val="128"/>
    </font>
    <font>
      <sz val="10"/>
      <color indexed="23"/>
      <name val="ＭＳ Ｐ明朝"/>
      <family val="1"/>
      <charset val="128"/>
    </font>
    <font>
      <sz val="9"/>
      <color indexed="9"/>
      <name val="ＭＳ Ｐゴシック"/>
      <family val="3"/>
      <charset val="128"/>
    </font>
    <font>
      <b/>
      <sz val="16"/>
      <name val="ＭＳ Ｐゴシック"/>
      <family val="3"/>
      <charset val="128"/>
    </font>
    <font>
      <u/>
      <sz val="9"/>
      <color indexed="12"/>
      <name val="ＭＳ Ｐゴシック"/>
      <family val="3"/>
      <charset val="128"/>
    </font>
    <font>
      <b/>
      <sz val="11"/>
      <name val="ＭＳ Ｐゴシック"/>
      <family val="3"/>
      <charset val="128"/>
    </font>
    <font>
      <sz val="16"/>
      <name val="ＭＳ Ｐ明朝"/>
      <family val="1"/>
      <charset val="128"/>
    </font>
    <font>
      <sz val="9"/>
      <color rgb="FF000000"/>
      <name val="MS UI Gothic"/>
      <family val="3"/>
      <charset val="128"/>
    </font>
    <font>
      <sz val="9"/>
      <color theme="1"/>
      <name val="ＭＳ Ｐゴシック"/>
      <family val="3"/>
      <charset val="128"/>
    </font>
    <font>
      <sz val="9"/>
      <color rgb="FF000000"/>
      <name val="Meiryo UI"/>
      <family val="3"/>
      <charset val="128"/>
    </font>
    <font>
      <u/>
      <sz val="10"/>
      <color theme="10"/>
      <name val="ＭＳ Ｐゴシック"/>
      <family val="3"/>
      <charset val="128"/>
    </font>
    <font>
      <b/>
      <sz val="10"/>
      <name val="ＭＳ Ｐ明朝"/>
      <family val="1"/>
      <charset val="128"/>
    </font>
    <font>
      <sz val="6"/>
      <name val="Meiryo UI"/>
      <family val="2"/>
      <charset val="128"/>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3"/>
        <bgColor indexed="64"/>
      </patternFill>
    </fill>
    <fill>
      <patternFill patternType="solid">
        <fgColor indexed="55"/>
        <bgColor indexed="64"/>
      </patternFill>
    </fill>
    <fill>
      <patternFill patternType="solid">
        <fgColor indexed="42"/>
        <bgColor indexed="64"/>
      </patternFill>
    </fill>
    <fill>
      <patternFill patternType="solid">
        <fgColor indexed="22"/>
        <bgColor indexed="64"/>
      </patternFill>
    </fill>
  </fills>
  <borders count="1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bottom style="hair">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style="thin">
        <color indexed="64"/>
      </bottom>
      <diagonal/>
    </border>
    <border>
      <left/>
      <right/>
      <top/>
      <bottom style="dotted">
        <color indexed="2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5">
    <xf numFmtId="0" fontId="0" fillId="0" borderId="0">
      <alignment vertical="center"/>
    </xf>
    <xf numFmtId="0" fontId="6"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1" fillId="0" borderId="0">
      <alignment vertical="center"/>
    </xf>
    <xf numFmtId="0" fontId="52" fillId="0" borderId="0" applyNumberFormat="0" applyFill="0" applyBorder="0" applyAlignment="0" applyProtection="0"/>
  </cellStyleXfs>
  <cellXfs count="93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quotePrefix="1" applyFont="1" applyBorder="1">
      <alignment vertical="center"/>
    </xf>
    <xf numFmtId="0" fontId="3" fillId="0" borderId="22" xfId="0" applyFont="1" applyBorder="1">
      <alignment vertical="center"/>
    </xf>
    <xf numFmtId="0" fontId="3" fillId="0" borderId="23" xfId="0" quotePrefix="1" applyFont="1" applyBorder="1">
      <alignment vertical="center"/>
    </xf>
    <xf numFmtId="0" fontId="3" fillId="0" borderId="24" xfId="0" applyFont="1" applyBorder="1">
      <alignment vertical="center"/>
    </xf>
    <xf numFmtId="0" fontId="3" fillId="0" borderId="25" xfId="0" applyFont="1" applyBorder="1">
      <alignment vertical="center"/>
    </xf>
    <xf numFmtId="0" fontId="9" fillId="0" borderId="10" xfId="0" applyFont="1" applyBorder="1">
      <alignment vertical="center"/>
    </xf>
    <xf numFmtId="0" fontId="9" fillId="0" borderId="13" xfId="0" applyFont="1" applyBorder="1">
      <alignment vertical="center"/>
    </xf>
    <xf numFmtId="0" fontId="9" fillId="0" borderId="16" xfId="0" applyFont="1" applyBorder="1">
      <alignment vertical="center"/>
    </xf>
    <xf numFmtId="0" fontId="3" fillId="0" borderId="26" xfId="0" applyFont="1" applyBorder="1">
      <alignment vertical="center"/>
    </xf>
    <xf numFmtId="0" fontId="3" fillId="0" borderId="27" xfId="0" applyFont="1" applyBorder="1" applyAlignment="1">
      <alignment vertical="top" wrapText="1" shrinkToFit="1"/>
    </xf>
    <xf numFmtId="0" fontId="3" fillId="0" borderId="1" xfId="0" applyFont="1" applyBorder="1" applyAlignment="1">
      <alignment vertical="top" wrapText="1" shrinkToFit="1"/>
    </xf>
    <xf numFmtId="0" fontId="8" fillId="0" borderId="0" xfId="0" applyFont="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vertical="center" wrapText="1"/>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31" xfId="0" applyFont="1" applyBorder="1">
      <alignment vertical="center"/>
    </xf>
    <xf numFmtId="0" fontId="5" fillId="0" borderId="10" xfId="0" applyFont="1" applyBorder="1" applyAlignment="1">
      <alignment vertical="top"/>
    </xf>
    <xf numFmtId="0" fontId="3" fillId="0" borderId="22" xfId="0" applyFont="1" applyBorder="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32" xfId="0" applyFont="1" applyBorder="1">
      <alignment vertical="center"/>
    </xf>
    <xf numFmtId="0" fontId="8" fillId="0" borderId="32" xfId="0" applyFont="1" applyBorder="1">
      <alignment vertical="center"/>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12" fillId="0" borderId="0" xfId="0" applyFont="1" applyAlignment="1">
      <alignment vertical="top"/>
    </xf>
    <xf numFmtId="0" fontId="13" fillId="2" borderId="33" xfId="0" applyFont="1" applyFill="1" applyBorder="1" applyAlignment="1">
      <alignment horizontal="center" vertical="center"/>
    </xf>
    <xf numFmtId="0" fontId="16" fillId="0" borderId="0" xfId="0" applyFont="1" applyAlignment="1">
      <alignment vertical="top" shrinkToFit="1"/>
    </xf>
    <xf numFmtId="0" fontId="17" fillId="0" borderId="34" xfId="0" applyFont="1" applyBorder="1" applyAlignment="1">
      <alignment vertical="top" textRotation="255" wrapText="1" shrinkToFit="1"/>
    </xf>
    <xf numFmtId="0" fontId="17" fillId="0" borderId="34" xfId="0" applyFont="1" applyBorder="1" applyAlignment="1">
      <alignment vertical="top" textRotation="255" shrinkToFit="1"/>
    </xf>
    <xf numFmtId="0" fontId="10" fillId="2" borderId="8" xfId="0" applyFont="1" applyFill="1" applyBorder="1">
      <alignment vertical="center"/>
    </xf>
    <xf numFmtId="177" fontId="17" fillId="0" borderId="35" xfId="0" applyNumberFormat="1" applyFont="1" applyBorder="1" applyAlignment="1">
      <alignment vertical="center" shrinkToFit="1"/>
    </xf>
    <xf numFmtId="0" fontId="10" fillId="2" borderId="1" xfId="0" applyFont="1" applyFill="1" applyBorder="1">
      <alignment vertical="center"/>
    </xf>
    <xf numFmtId="177" fontId="10" fillId="0" borderId="35" xfId="0" applyNumberFormat="1" applyFont="1" applyBorder="1" applyAlignment="1">
      <alignment vertical="center" shrinkToFit="1"/>
    </xf>
    <xf numFmtId="0" fontId="10" fillId="0" borderId="36" xfId="0" applyFont="1" applyBorder="1" applyAlignment="1">
      <alignment vertical="center" shrinkToFit="1"/>
    </xf>
    <xf numFmtId="177" fontId="17" fillId="2" borderId="5" xfId="0" applyNumberFormat="1" applyFont="1" applyFill="1" applyBorder="1" applyAlignment="1">
      <alignment vertical="center" shrinkToFit="1"/>
    </xf>
    <xf numFmtId="177" fontId="17" fillId="2" borderId="6" xfId="0" applyNumberFormat="1" applyFont="1" applyFill="1" applyBorder="1" applyAlignment="1">
      <alignment vertical="center" shrinkToFit="1"/>
    </xf>
    <xf numFmtId="177" fontId="17" fillId="0" borderId="37" xfId="0" applyNumberFormat="1" applyFont="1" applyBorder="1" applyAlignment="1">
      <alignment vertical="center" shrinkToFit="1"/>
    </xf>
    <xf numFmtId="0" fontId="13" fillId="2" borderId="38" xfId="0" applyFont="1" applyFill="1" applyBorder="1" applyAlignment="1">
      <alignment horizontal="center" vertical="center"/>
    </xf>
    <xf numFmtId="0" fontId="10" fillId="0" borderId="0" xfId="0" applyFont="1" applyAlignment="1">
      <alignment horizontal="right"/>
    </xf>
    <xf numFmtId="6" fontId="3" fillId="0" borderId="0" xfId="2" applyFont="1" applyBorder="1" applyAlignment="1">
      <alignment vertical="center"/>
    </xf>
    <xf numFmtId="0" fontId="7" fillId="0" borderId="24" xfId="0" applyFont="1" applyBorder="1" applyAlignment="1"/>
    <xf numFmtId="0" fontId="3" fillId="0" borderId="39" xfId="0" applyFont="1" applyBorder="1">
      <alignment vertical="center"/>
    </xf>
    <xf numFmtId="0" fontId="9" fillId="0" borderId="32" xfId="0" applyFont="1" applyBorder="1">
      <alignment vertical="center"/>
    </xf>
    <xf numFmtId="0" fontId="3" fillId="0" borderId="40" xfId="0" applyFont="1" applyBorder="1">
      <alignment vertical="center"/>
    </xf>
    <xf numFmtId="0" fontId="5" fillId="0" borderId="13" xfId="0" applyFont="1" applyBorder="1" applyAlignment="1">
      <alignment vertical="top" wrapText="1" shrinkToFit="1"/>
    </xf>
    <xf numFmtId="0" fontId="21" fillId="0" borderId="0" xfId="0" applyFont="1">
      <alignment vertical="center"/>
    </xf>
    <xf numFmtId="0" fontId="20" fillId="0" borderId="0" xfId="0" applyFont="1">
      <alignment vertical="center"/>
    </xf>
    <xf numFmtId="0" fontId="3" fillId="0" borderId="41" xfId="0" applyFont="1" applyBorder="1">
      <alignment vertical="center"/>
    </xf>
    <xf numFmtId="0" fontId="5" fillId="0" borderId="16" xfId="0" applyFont="1" applyBorder="1" applyAlignment="1">
      <alignment vertical="top" wrapText="1" shrinkToFit="1"/>
    </xf>
    <xf numFmtId="0" fontId="3" fillId="0" borderId="8" xfId="0" applyFont="1" applyBorder="1" applyAlignment="1">
      <alignment vertical="center" wrapText="1"/>
    </xf>
    <xf numFmtId="0" fontId="5" fillId="0" borderId="2" xfId="0" applyFont="1" applyBorder="1" applyAlignment="1">
      <alignment horizontal="right" vertical="center"/>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5" xfId="0" applyFont="1" applyBorder="1" applyAlignment="1">
      <alignment horizontal="center" vertical="center"/>
    </xf>
    <xf numFmtId="0" fontId="5" fillId="0" borderId="0" xfId="0" applyFont="1">
      <alignment vertical="center"/>
    </xf>
    <xf numFmtId="0" fontId="5" fillId="0" borderId="42" xfId="0" applyFont="1" applyBorder="1">
      <alignment vertical="center"/>
    </xf>
    <xf numFmtId="0" fontId="5" fillId="0" borderId="43" xfId="0" applyFont="1" applyBorder="1" applyAlignment="1">
      <alignment horizontal="center" vertical="center" textRotation="255"/>
    </xf>
    <xf numFmtId="0" fontId="5" fillId="0" borderId="43" xfId="0" applyFont="1" applyBorder="1">
      <alignment vertical="center"/>
    </xf>
    <xf numFmtId="0" fontId="5" fillId="0" borderId="44"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42" xfId="0" applyFont="1" applyBorder="1" applyAlignment="1">
      <alignment horizontal="center" vertical="center"/>
    </xf>
    <xf numFmtId="0" fontId="26" fillId="0" borderId="0" xfId="0" applyFont="1" applyAlignment="1"/>
    <xf numFmtId="0" fontId="5" fillId="0" borderId="0" xfId="0" applyFont="1" applyAlignment="1"/>
    <xf numFmtId="0" fontId="5" fillId="0" borderId="24" xfId="0" applyFont="1" applyBorder="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34" xfId="0" applyFont="1" applyBorder="1" applyAlignment="1">
      <alignment horizontal="center" vertical="center" textRotation="255"/>
    </xf>
    <xf numFmtId="0" fontId="7" fillId="3" borderId="34" xfId="0" applyFont="1" applyFill="1" applyBorder="1" applyAlignment="1">
      <alignment horizontal="center" vertical="center"/>
    </xf>
    <xf numFmtId="0" fontId="7" fillId="3" borderId="42" xfId="0" applyFont="1" applyFill="1" applyBorder="1" applyAlignment="1">
      <alignment vertical="center" shrinkToFit="1"/>
    </xf>
    <xf numFmtId="0" fontId="7" fillId="3" borderId="45" xfId="0" applyFont="1" applyFill="1" applyBorder="1" applyAlignment="1">
      <alignment horizontal="center" vertical="center" shrinkToFit="1"/>
    </xf>
    <xf numFmtId="0" fontId="27" fillId="3" borderId="46" xfId="0" applyFont="1" applyFill="1" applyBorder="1" applyAlignment="1">
      <alignment horizontal="center" vertical="center"/>
    </xf>
    <xf numFmtId="0" fontId="29" fillId="0" borderId="47" xfId="0" applyFont="1" applyBorder="1">
      <alignment vertical="center"/>
    </xf>
    <xf numFmtId="0" fontId="30" fillId="0" borderId="46" xfId="0" applyFont="1" applyBorder="1" applyAlignment="1">
      <alignment horizontal="center" vertical="center"/>
    </xf>
    <xf numFmtId="0" fontId="5" fillId="0" borderId="44" xfId="0" applyFont="1" applyBorder="1" applyAlignment="1">
      <alignment horizontal="right" vertical="center"/>
    </xf>
    <xf numFmtId="0" fontId="31" fillId="0" borderId="48" xfId="0" applyFont="1" applyBorder="1">
      <alignment vertical="center"/>
    </xf>
    <xf numFmtId="0" fontId="30" fillId="0" borderId="43" xfId="0" applyFont="1" applyBorder="1">
      <alignment vertical="center"/>
    </xf>
    <xf numFmtId="0" fontId="5" fillId="0" borderId="42" xfId="0" applyFont="1" applyBorder="1" applyAlignment="1">
      <alignment horizontal="center" vertical="center" textRotation="255"/>
    </xf>
    <xf numFmtId="0" fontId="27" fillId="0" borderId="0" xfId="0" applyFont="1">
      <alignment vertical="center"/>
    </xf>
    <xf numFmtId="0" fontId="29" fillId="0" borderId="45" xfId="0" applyFont="1" applyBorder="1">
      <alignment vertical="center"/>
    </xf>
    <xf numFmtId="0" fontId="31" fillId="0" borderId="47" xfId="0" applyFont="1" applyBorder="1">
      <alignment vertical="center"/>
    </xf>
    <xf numFmtId="0" fontId="4" fillId="0" borderId="0" xfId="0" applyFont="1">
      <alignment vertical="center"/>
    </xf>
    <xf numFmtId="0" fontId="33" fillId="0" borderId="49" xfId="0" applyFont="1" applyBorder="1">
      <alignment vertical="center"/>
    </xf>
    <xf numFmtId="0" fontId="34" fillId="0" borderId="0" xfId="0" applyFont="1">
      <alignment vertical="center"/>
    </xf>
    <xf numFmtId="0" fontId="7" fillId="0" borderId="0" xfId="0" applyFont="1">
      <alignment vertical="center"/>
    </xf>
    <xf numFmtId="0" fontId="5" fillId="0" borderId="0" xfId="0" applyFont="1" applyAlignment="1">
      <alignment horizontal="center" vertical="center"/>
    </xf>
    <xf numFmtId="179" fontId="5" fillId="0" borderId="0" xfId="0" applyNumberFormat="1" applyFont="1" applyAlignment="1">
      <alignment vertical="center" shrinkToFit="1"/>
    </xf>
    <xf numFmtId="0" fontId="30" fillId="0" borderId="0" xfId="0" applyFont="1" applyAlignment="1">
      <alignment horizontal="center" vertical="center"/>
    </xf>
    <xf numFmtId="0" fontId="5" fillId="0" borderId="0" xfId="0" applyFont="1" applyAlignment="1">
      <alignment horizontal="right" vertical="center"/>
    </xf>
    <xf numFmtId="0" fontId="28" fillId="0" borderId="0" xfId="0" applyFont="1" applyAlignment="1">
      <alignment horizontal="center" vertical="center" textRotation="255"/>
    </xf>
    <xf numFmtId="0" fontId="7" fillId="0" borderId="6" xfId="0" applyFont="1" applyBorder="1">
      <alignment vertical="center"/>
    </xf>
    <xf numFmtId="179" fontId="5" fillId="0" borderId="0" xfId="0" applyNumberFormat="1" applyFont="1">
      <alignment vertical="center"/>
    </xf>
    <xf numFmtId="0" fontId="27" fillId="0" borderId="0" xfId="0" applyFont="1" applyAlignment="1">
      <alignment horizontal="center" vertical="center"/>
    </xf>
    <xf numFmtId="0" fontId="26" fillId="0" borderId="0" xfId="0" applyFont="1">
      <alignment vertical="center"/>
    </xf>
    <xf numFmtId="0" fontId="7" fillId="3" borderId="42" xfId="0" applyFont="1" applyFill="1" applyBorder="1" applyAlignment="1">
      <alignment horizontal="center" vertical="center" shrinkToFit="1"/>
    </xf>
    <xf numFmtId="0" fontId="7" fillId="3" borderId="45" xfId="0" applyFont="1" applyFill="1" applyBorder="1" applyAlignment="1">
      <alignment horizontal="center" vertical="center" wrapText="1"/>
    </xf>
    <xf numFmtId="0" fontId="5" fillId="0" borderId="3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35" fillId="0" borderId="0" xfId="0" applyFont="1" applyAlignment="1">
      <alignment horizontal="left" vertical="top" textRotation="255"/>
    </xf>
    <xf numFmtId="0" fontId="36" fillId="0" borderId="0" xfId="0" quotePrefix="1" applyFont="1" applyAlignment="1">
      <alignment horizontal="left" vertical="center"/>
    </xf>
    <xf numFmtId="0" fontId="0" fillId="0" borderId="0" xfId="0" applyAlignment="1">
      <alignment horizontal="left" vertical="top"/>
    </xf>
    <xf numFmtId="0" fontId="5" fillId="0" borderId="0" xfId="0" applyFont="1" applyAlignment="1">
      <alignment shrinkToFit="1"/>
    </xf>
    <xf numFmtId="0" fontId="24" fillId="0" borderId="0" xfId="0" applyFont="1" applyAlignment="1">
      <alignment vertical="center" wrapText="1"/>
    </xf>
    <xf numFmtId="0" fontId="8" fillId="0" borderId="29" xfId="0" applyFont="1" applyBorder="1">
      <alignment vertical="center"/>
    </xf>
    <xf numFmtId="0" fontId="24" fillId="0" borderId="0" xfId="0" applyFont="1" applyAlignment="1">
      <alignment vertical="top"/>
    </xf>
    <xf numFmtId="0" fontId="23" fillId="0" borderId="0" xfId="0" applyFont="1" applyAlignment="1">
      <alignment horizontal="center" vertical="top"/>
    </xf>
    <xf numFmtId="0" fontId="22" fillId="0" borderId="0" xfId="0" applyFont="1" applyAlignment="1">
      <alignment horizontal="center" vertical="center" shrinkToFit="1"/>
    </xf>
    <xf numFmtId="0" fontId="3"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40" fillId="0" borderId="0" xfId="0" applyFont="1" applyAlignment="1">
      <alignment horizontal="center" vertical="center" shrinkToFit="1"/>
    </xf>
    <xf numFmtId="49" fontId="3" fillId="0" borderId="0" xfId="0" applyNumberFormat="1" applyFont="1">
      <alignment vertical="center"/>
    </xf>
    <xf numFmtId="49" fontId="3" fillId="0" borderId="4"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0" fontId="3" fillId="0" borderId="43" xfId="0" applyFont="1" applyBorder="1">
      <alignment vertical="center"/>
    </xf>
    <xf numFmtId="49" fontId="3" fillId="0" borderId="43" xfId="0" applyNumberFormat="1" applyFont="1" applyBorder="1">
      <alignment vertical="center"/>
    </xf>
    <xf numFmtId="177" fontId="17" fillId="0" borderId="58" xfId="0" applyNumberFormat="1" applyFont="1" applyBorder="1" applyAlignment="1">
      <alignment vertical="center" shrinkToFit="1"/>
    </xf>
    <xf numFmtId="0" fontId="3" fillId="0" borderId="59" xfId="0" applyFont="1" applyBorder="1">
      <alignment vertical="center"/>
    </xf>
    <xf numFmtId="0" fontId="13" fillId="0" borderId="60" xfId="0" applyFont="1" applyBorder="1" applyAlignment="1">
      <alignment vertical="top" textRotation="255" wrapText="1" shrinkToFit="1"/>
    </xf>
    <xf numFmtId="0" fontId="13" fillId="0" borderId="34" xfId="0" applyFont="1" applyBorder="1" applyAlignment="1">
      <alignment vertical="top" textRotation="255" wrapText="1" shrinkToFit="1"/>
    </xf>
    <xf numFmtId="177" fontId="17" fillId="0" borderId="34" xfId="0" applyNumberFormat="1" applyFont="1" applyBorder="1" applyAlignment="1">
      <alignment vertical="center" shrinkToFit="1"/>
    </xf>
    <xf numFmtId="0" fontId="10" fillId="0" borderId="0" xfId="0" applyFont="1" applyAlignment="1">
      <alignment horizontal="right" vertical="center"/>
    </xf>
    <xf numFmtId="0" fontId="10" fillId="0" borderId="60" xfId="0" applyFont="1" applyBorder="1">
      <alignment vertical="center"/>
    </xf>
    <xf numFmtId="0" fontId="10" fillId="0" borderId="61" xfId="0" applyFont="1" applyBorder="1">
      <alignment vertical="center"/>
    </xf>
    <xf numFmtId="177" fontId="17" fillId="0" borderId="62" xfId="0" applyNumberFormat="1" applyFont="1" applyBorder="1" applyAlignment="1">
      <alignment vertical="center" shrinkToFit="1"/>
    </xf>
    <xf numFmtId="0" fontId="41" fillId="0" borderId="35" xfId="0" applyFont="1" applyBorder="1" applyAlignment="1">
      <alignment vertical="center" shrinkToFit="1"/>
    </xf>
    <xf numFmtId="0" fontId="41" fillId="0" borderId="37" xfId="0" applyFont="1" applyBorder="1" applyAlignment="1">
      <alignment vertical="center" shrinkToFit="1"/>
    </xf>
    <xf numFmtId="177" fontId="10" fillId="0" borderId="60" xfId="0" applyNumberFormat="1" applyFont="1" applyBorder="1">
      <alignment vertical="center"/>
    </xf>
    <xf numFmtId="177" fontId="10" fillId="0" borderId="61" xfId="0" applyNumberFormat="1" applyFont="1" applyBorder="1">
      <alignment vertical="center"/>
    </xf>
    <xf numFmtId="0" fontId="10" fillId="0" borderId="63" xfId="0" applyFont="1" applyBorder="1">
      <alignment vertical="center"/>
    </xf>
    <xf numFmtId="0" fontId="41" fillId="0" borderId="36" xfId="0" applyFont="1" applyBorder="1" applyAlignment="1">
      <alignment vertical="center" shrinkToFit="1"/>
    </xf>
    <xf numFmtId="177" fontId="17" fillId="0" borderId="36" xfId="0" applyNumberFormat="1" applyFont="1" applyBorder="1" applyAlignment="1">
      <alignment vertical="center" shrinkToFit="1"/>
    </xf>
    <xf numFmtId="177" fontId="10" fillId="0" borderId="63" xfId="0" applyNumberFormat="1" applyFont="1" applyBorder="1">
      <alignment vertical="center"/>
    </xf>
    <xf numFmtId="0" fontId="10" fillId="0" borderId="62" xfId="0" applyFont="1" applyBorder="1" applyAlignment="1">
      <alignment horizontal="center" vertical="center" wrapText="1"/>
    </xf>
    <xf numFmtId="0" fontId="41" fillId="0" borderId="61" xfId="0" applyFont="1" applyBorder="1" applyAlignment="1">
      <alignment horizontal="center" vertical="top" textRotation="255" wrapText="1" shrinkToFit="1"/>
    </xf>
    <xf numFmtId="0" fontId="41" fillId="0" borderId="62" xfId="0" applyFont="1" applyBorder="1" applyAlignment="1">
      <alignment horizontal="center" vertical="top" textRotation="255" wrapText="1" shrinkToFit="1"/>
    </xf>
    <xf numFmtId="0" fontId="10" fillId="0" borderId="58" xfId="0" applyFont="1" applyBorder="1" applyAlignment="1" applyProtection="1">
      <alignment vertical="center" shrinkToFit="1"/>
      <protection locked="0"/>
    </xf>
    <xf numFmtId="0" fontId="41" fillId="0" borderId="36" xfId="0" applyFont="1" applyBorder="1" applyAlignment="1" applyProtection="1">
      <alignment vertical="center" shrinkToFit="1"/>
      <protection locked="0"/>
    </xf>
    <xf numFmtId="177" fontId="17" fillId="0" borderId="63" xfId="0" applyNumberFormat="1" applyFont="1" applyBorder="1" applyAlignment="1" applyProtection="1">
      <alignment vertical="center" shrinkToFit="1"/>
      <protection locked="0"/>
    </xf>
    <xf numFmtId="177" fontId="17" fillId="0" borderId="58" xfId="0" applyNumberFormat="1"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41" fillId="0" borderId="35" xfId="0" applyFont="1" applyBorder="1" applyAlignment="1" applyProtection="1">
      <alignment vertical="center" shrinkToFit="1"/>
      <protection locked="0"/>
    </xf>
    <xf numFmtId="177" fontId="17" fillId="0" borderId="60" xfId="0" applyNumberFormat="1" applyFont="1" applyBorder="1" applyAlignment="1" applyProtection="1">
      <alignment vertical="center" shrinkToFit="1"/>
      <protection locked="0"/>
    </xf>
    <xf numFmtId="177" fontId="17" fillId="0" borderId="34" xfId="0" applyNumberFormat="1" applyFont="1" applyBorder="1" applyAlignment="1" applyProtection="1">
      <alignment vertical="center" shrinkToFit="1"/>
      <protection locked="0"/>
    </xf>
    <xf numFmtId="0" fontId="10" fillId="0" borderId="62" xfId="0" applyFont="1" applyBorder="1" applyAlignment="1" applyProtection="1">
      <alignment vertical="center" shrinkToFit="1"/>
      <protection locked="0"/>
    </xf>
    <xf numFmtId="0" fontId="41" fillId="0" borderId="37" xfId="0" applyFont="1" applyBorder="1" applyAlignment="1" applyProtection="1">
      <alignment vertical="center" shrinkToFit="1"/>
      <protection locked="0"/>
    </xf>
    <xf numFmtId="177" fontId="17" fillId="0" borderId="61" xfId="0" applyNumberFormat="1" applyFont="1" applyBorder="1" applyAlignment="1" applyProtection="1">
      <alignment vertical="center" shrinkToFit="1"/>
      <protection locked="0"/>
    </xf>
    <xf numFmtId="177" fontId="17" fillId="0" borderId="62" xfId="0" applyNumberFormat="1" applyFont="1" applyBorder="1" applyAlignment="1" applyProtection="1">
      <alignment vertical="center" shrinkToFit="1"/>
      <protection locked="0"/>
    </xf>
    <xf numFmtId="0" fontId="41" fillId="0" borderId="37" xfId="0" applyFont="1" applyBorder="1" applyAlignment="1">
      <alignment horizontal="center" vertical="center" wrapText="1"/>
    </xf>
    <xf numFmtId="0" fontId="16" fillId="3" borderId="47" xfId="0" applyFont="1" applyFill="1" applyBorder="1" applyAlignment="1">
      <alignment horizontal="center" vertical="center" wrapText="1" shrinkToFit="1"/>
    </xf>
    <xf numFmtId="0" fontId="16" fillId="3" borderId="44" xfId="0" applyFont="1" applyFill="1" applyBorder="1" applyAlignment="1">
      <alignment horizontal="center" vertical="center" wrapText="1" shrinkToFit="1"/>
    </xf>
    <xf numFmtId="0" fontId="16" fillId="3" borderId="60" xfId="0" applyFont="1" applyFill="1" applyBorder="1" applyAlignment="1">
      <alignment horizontal="center" vertical="center" wrapText="1" shrinkToFit="1"/>
    </xf>
    <xf numFmtId="0" fontId="16" fillId="3" borderId="34" xfId="0" applyFont="1" applyFill="1" applyBorder="1" applyAlignment="1">
      <alignment horizontal="center" vertical="center" wrapText="1" shrinkToFit="1"/>
    </xf>
    <xf numFmtId="0" fontId="16" fillId="3" borderId="35" xfId="0" applyFont="1" applyFill="1" applyBorder="1" applyAlignment="1">
      <alignment horizontal="center" vertical="center" wrapText="1" shrinkToFit="1"/>
    </xf>
    <xf numFmtId="0" fontId="16" fillId="3" borderId="43" xfId="0" applyFont="1" applyFill="1" applyBorder="1" applyAlignment="1">
      <alignment horizontal="center" vertical="center" wrapText="1" shrinkToFit="1"/>
    </xf>
    <xf numFmtId="0" fontId="16" fillId="3" borderId="6" xfId="0" applyFont="1" applyFill="1" applyBorder="1" applyAlignment="1">
      <alignment horizontal="center" vertical="center" wrapText="1" shrinkToFit="1"/>
    </xf>
    <xf numFmtId="0" fontId="11" fillId="3" borderId="64" xfId="0" quotePrefix="1" applyFont="1" applyFill="1" applyBorder="1" applyAlignment="1">
      <alignment horizontal="center" vertical="center"/>
    </xf>
    <xf numFmtId="177" fontId="10" fillId="0" borderId="58" xfId="0" applyNumberFormat="1" applyFont="1" applyBorder="1">
      <alignment vertical="center"/>
    </xf>
    <xf numFmtId="177" fontId="10" fillId="0" borderId="34" xfId="0" applyNumberFormat="1" applyFont="1" applyBorder="1">
      <alignment vertical="center"/>
    </xf>
    <xf numFmtId="177" fontId="10" fillId="0" borderId="62" xfId="0" applyNumberFormat="1" applyFont="1" applyBorder="1">
      <alignment vertical="center"/>
    </xf>
    <xf numFmtId="0" fontId="8" fillId="0" borderId="0" xfId="0" applyFont="1" applyAlignment="1">
      <alignment vertical="center" shrinkToFit="1"/>
    </xf>
    <xf numFmtId="0" fontId="3" fillId="0" borderId="65" xfId="0" applyFont="1" applyBorder="1">
      <alignment vertical="center"/>
    </xf>
    <xf numFmtId="0" fontId="8" fillId="0" borderId="31" xfId="0" applyFont="1" applyBorder="1" applyAlignment="1">
      <alignment vertical="center" shrinkToFit="1"/>
    </xf>
    <xf numFmtId="0" fontId="8" fillId="0" borderId="30" xfId="0" applyFont="1" applyBorder="1" applyAlignment="1">
      <alignment vertical="center" shrinkToFit="1"/>
    </xf>
    <xf numFmtId="0" fontId="3" fillId="0" borderId="66" xfId="0" applyFont="1" applyBorder="1">
      <alignment vertical="center"/>
    </xf>
    <xf numFmtId="0" fontId="8" fillId="0" borderId="41" xfId="0" applyFont="1" applyBorder="1" applyAlignment="1">
      <alignment vertical="center" shrinkToFit="1"/>
    </xf>
    <xf numFmtId="0" fontId="10" fillId="0" borderId="7" xfId="0" applyFont="1" applyBorder="1" applyAlignment="1">
      <alignment vertical="center" shrinkToFit="1"/>
    </xf>
    <xf numFmtId="0" fontId="10" fillId="0" borderId="44" xfId="0" applyFont="1" applyBorder="1" applyAlignment="1">
      <alignment vertical="center" shrinkToFit="1"/>
    </xf>
    <xf numFmtId="0" fontId="10" fillId="0" borderId="67" xfId="0" applyFont="1" applyBorder="1" applyAlignment="1">
      <alignment vertical="center" shrinkToFi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13" xfId="0" applyFont="1" applyBorder="1" applyAlignment="1">
      <alignment vertical="center" shrinkToFit="1"/>
    </xf>
    <xf numFmtId="0" fontId="0" fillId="0" borderId="13" xfId="0" applyBorder="1">
      <alignment vertical="center"/>
    </xf>
    <xf numFmtId="0" fontId="0" fillId="0" borderId="12" xfId="0" applyBorder="1">
      <alignment vertical="center"/>
    </xf>
    <xf numFmtId="0" fontId="3" fillId="0" borderId="6" xfId="0" applyFont="1" applyBorder="1" applyAlignment="1">
      <alignment vertical="center" shrinkToFit="1"/>
    </xf>
    <xf numFmtId="0" fontId="3" fillId="0" borderId="70" xfId="0" applyFont="1" applyBorder="1">
      <alignment vertical="center"/>
    </xf>
    <xf numFmtId="0" fontId="3" fillId="0" borderId="71" xfId="0" applyFont="1" applyBorder="1">
      <alignment vertical="center"/>
    </xf>
    <xf numFmtId="0" fontId="3" fillId="0" borderId="72" xfId="0" applyFont="1" applyBorder="1">
      <alignment vertical="center"/>
    </xf>
    <xf numFmtId="0" fontId="3" fillId="3" borderId="66" xfId="0" applyFont="1" applyFill="1" applyBorder="1">
      <alignment vertical="center"/>
    </xf>
    <xf numFmtId="0" fontId="3" fillId="3" borderId="32" xfId="0" applyFont="1" applyFill="1" applyBorder="1">
      <alignment vertical="center"/>
    </xf>
    <xf numFmtId="0" fontId="3" fillId="3" borderId="41" xfId="0" applyFont="1" applyFill="1" applyBorder="1">
      <alignment vertical="center"/>
    </xf>
    <xf numFmtId="0" fontId="3" fillId="3" borderId="26" xfId="0" applyFont="1" applyFill="1" applyBorder="1">
      <alignment vertical="center"/>
    </xf>
    <xf numFmtId="0" fontId="3" fillId="3" borderId="1" xfId="0" applyFont="1" applyFill="1" applyBorder="1">
      <alignment vertical="center"/>
    </xf>
    <xf numFmtId="0" fontId="3" fillId="3" borderId="73" xfId="0" applyFont="1" applyFill="1" applyBorder="1">
      <alignment vertical="center"/>
    </xf>
    <xf numFmtId="0" fontId="3" fillId="0" borderId="6" xfId="0" applyFont="1" applyBorder="1" applyAlignment="1">
      <alignment vertical="top"/>
    </xf>
    <xf numFmtId="0" fontId="3" fillId="0" borderId="16" xfId="0" applyFont="1" applyBorder="1" applyAlignment="1">
      <alignment vertical="center" shrinkToFit="1"/>
    </xf>
    <xf numFmtId="0" fontId="3" fillId="0" borderId="2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0" xfId="0" applyFont="1" applyAlignment="1">
      <alignment vertical="top"/>
    </xf>
    <xf numFmtId="0" fontId="3" fillId="0" borderId="28" xfId="0" applyFont="1" applyBorder="1" applyAlignment="1">
      <alignment vertical="center" shrinkToFit="1"/>
    </xf>
    <xf numFmtId="179" fontId="7" fillId="0" borderId="0" xfId="0" applyNumberFormat="1" applyFont="1">
      <alignment vertical="center"/>
    </xf>
    <xf numFmtId="179" fontId="44" fillId="4" borderId="34" xfId="0" applyNumberFormat="1" applyFont="1" applyFill="1" applyBorder="1" applyAlignment="1">
      <alignment horizontal="center" vertical="center"/>
    </xf>
    <xf numFmtId="0" fontId="44" fillId="4" borderId="34" xfId="0" applyFont="1" applyFill="1" applyBorder="1" applyAlignment="1">
      <alignment horizontal="center" vertical="center"/>
    </xf>
    <xf numFmtId="179" fontId="7" fillId="0" borderId="34" xfId="0" applyNumberFormat="1" applyFont="1" applyBorder="1">
      <alignment vertical="center"/>
    </xf>
    <xf numFmtId="0" fontId="7" fillId="0" borderId="34" xfId="0" applyFont="1" applyBorder="1">
      <alignment vertical="center"/>
    </xf>
    <xf numFmtId="179" fontId="7" fillId="0" borderId="34" xfId="0" quotePrefix="1" applyNumberFormat="1" applyFont="1" applyBorder="1">
      <alignment vertical="center"/>
    </xf>
    <xf numFmtId="0" fontId="3" fillId="0" borderId="17" xfId="0" applyFont="1" applyBorder="1" applyAlignment="1">
      <alignment horizontal="center" vertical="center"/>
    </xf>
    <xf numFmtId="179" fontId="44" fillId="0" borderId="0" xfId="0" applyNumberFormat="1" applyFont="1">
      <alignment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0" borderId="34" xfId="0" applyFont="1" applyBorder="1" applyAlignment="1">
      <alignment vertical="center" wrapText="1"/>
    </xf>
    <xf numFmtId="49" fontId="10" fillId="0" borderId="74" xfId="0" applyNumberFormat="1" applyFont="1" applyBorder="1" applyAlignment="1">
      <alignment vertical="center" shrinkToFit="1"/>
    </xf>
    <xf numFmtId="0" fontId="3" fillId="0" borderId="75" xfId="0" applyFont="1" applyBorder="1">
      <alignment vertical="center"/>
    </xf>
    <xf numFmtId="0" fontId="9" fillId="0" borderId="28" xfId="0" applyFont="1" applyBorder="1">
      <alignment vertical="center"/>
    </xf>
    <xf numFmtId="0" fontId="7" fillId="0" borderId="5" xfId="0" applyFont="1" applyBorder="1" applyAlignment="1">
      <alignment horizontal="center" vertical="center" textRotation="255"/>
    </xf>
    <xf numFmtId="0" fontId="3" fillId="0" borderId="0" xfId="0" applyFont="1" applyAlignment="1">
      <alignment vertical="top" wrapText="1" shrinkToFit="1"/>
    </xf>
    <xf numFmtId="6" fontId="3" fillId="0" borderId="6" xfId="2" applyFont="1" applyBorder="1" applyAlignment="1">
      <alignment vertical="center"/>
    </xf>
    <xf numFmtId="179" fontId="50" fillId="0" borderId="34" xfId="0" applyNumberFormat="1" applyFont="1" applyBorder="1" applyAlignment="1">
      <alignment horizontal="right" vertical="center"/>
    </xf>
    <xf numFmtId="179" fontId="50" fillId="0" borderId="34" xfId="0" applyNumberFormat="1" applyFont="1" applyBorder="1" applyAlignment="1">
      <alignment horizontal="left" vertical="center"/>
    </xf>
    <xf numFmtId="0" fontId="50" fillId="0" borderId="34" xfId="0" applyFont="1" applyBorder="1" applyAlignment="1">
      <alignment horizontal="left" vertical="center"/>
    </xf>
    <xf numFmtId="0" fontId="3" fillId="0" borderId="0" xfId="3" applyFont="1">
      <alignment vertical="center"/>
    </xf>
    <xf numFmtId="0" fontId="22" fillId="0" borderId="0" xfId="3" applyFont="1" applyAlignment="1">
      <alignment horizontal="center" vertical="center" shrinkToFit="1"/>
    </xf>
    <xf numFmtId="0" fontId="40" fillId="0" borderId="0" xfId="3" applyFont="1" applyAlignment="1">
      <alignment horizontal="center" vertical="center" shrinkToFit="1"/>
    </xf>
    <xf numFmtId="0" fontId="3" fillId="0" borderId="0" xfId="3" applyFont="1" applyAlignment="1">
      <alignment horizontal="center" vertical="center"/>
    </xf>
    <xf numFmtId="0" fontId="8" fillId="0" borderId="0" xfId="3" applyFont="1">
      <alignment vertical="center"/>
    </xf>
    <xf numFmtId="0" fontId="3" fillId="0" borderId="6" xfId="3" applyFont="1" applyBorder="1">
      <alignment vertical="center"/>
    </xf>
    <xf numFmtId="0" fontId="3" fillId="0" borderId="1" xfId="3" applyFont="1" applyBorder="1">
      <alignment vertical="center"/>
    </xf>
    <xf numFmtId="0" fontId="3" fillId="0" borderId="2" xfId="3" applyFont="1" applyBorder="1">
      <alignment vertical="center"/>
    </xf>
    <xf numFmtId="0" fontId="3" fillId="0" borderId="4" xfId="3" applyFont="1" applyBorder="1">
      <alignment vertical="center"/>
    </xf>
    <xf numFmtId="49" fontId="3" fillId="0" borderId="1" xfId="3" applyNumberFormat="1" applyFont="1" applyBorder="1">
      <alignment vertical="center"/>
    </xf>
    <xf numFmtId="0" fontId="53" fillId="0" borderId="8" xfId="3" applyFont="1" applyBorder="1">
      <alignment vertical="center"/>
    </xf>
    <xf numFmtId="49" fontId="3" fillId="0" borderId="2" xfId="3" applyNumberFormat="1" applyFont="1" applyBorder="1">
      <alignment vertical="center"/>
    </xf>
    <xf numFmtId="0" fontId="3" fillId="0" borderId="3" xfId="3" applyFont="1" applyBorder="1">
      <alignment vertical="center"/>
    </xf>
    <xf numFmtId="0" fontId="3" fillId="0" borderId="4" xfId="3" applyFont="1" applyBorder="1" applyAlignment="1">
      <alignment vertical="top" wrapText="1"/>
    </xf>
    <xf numFmtId="0" fontId="3" fillId="0" borderId="3" xfId="3" applyFont="1" applyBorder="1" applyAlignment="1">
      <alignment vertical="top" wrapText="1"/>
    </xf>
    <xf numFmtId="0" fontId="3" fillId="0" borderId="0" xfId="3" applyFont="1" applyAlignment="1">
      <alignment vertical="top" wrapText="1"/>
    </xf>
    <xf numFmtId="0" fontId="53" fillId="0" borderId="3" xfId="3" applyFont="1" applyBorder="1" applyAlignment="1">
      <alignment vertical="top"/>
    </xf>
    <xf numFmtId="0" fontId="3" fillId="0" borderId="0" xfId="3" applyFont="1" applyAlignment="1">
      <alignment vertical="top"/>
    </xf>
    <xf numFmtId="0" fontId="3" fillId="0" borderId="4" xfId="3" applyFont="1" applyBorder="1" applyAlignment="1">
      <alignment vertical="top"/>
    </xf>
    <xf numFmtId="0" fontId="3" fillId="0" borderId="3" xfId="3" applyFont="1" applyBorder="1" applyAlignment="1">
      <alignment vertical="top"/>
    </xf>
    <xf numFmtId="176" fontId="3" fillId="0" borderId="0" xfId="3" applyNumberFormat="1" applyFont="1" applyAlignment="1">
      <alignment horizontal="left" vertical="top"/>
    </xf>
    <xf numFmtId="0" fontId="53" fillId="0" borderId="0" xfId="3" applyFont="1" applyAlignment="1">
      <alignment vertical="top"/>
    </xf>
    <xf numFmtId="0" fontId="3" fillId="0" borderId="8" xfId="3" applyFont="1" applyBorder="1" applyAlignment="1">
      <alignment vertical="top"/>
    </xf>
    <xf numFmtId="0" fontId="3" fillId="0" borderId="1" xfId="3" applyFont="1" applyBorder="1" applyAlignment="1">
      <alignment vertical="top"/>
    </xf>
    <xf numFmtId="0" fontId="3" fillId="0" borderId="5" xfId="3" applyFont="1" applyBorder="1" applyAlignment="1">
      <alignment vertical="top"/>
    </xf>
    <xf numFmtId="0" fontId="3" fillId="0" borderId="6" xfId="3" applyFont="1" applyBorder="1" applyAlignment="1">
      <alignment vertical="top"/>
    </xf>
    <xf numFmtId="0" fontId="3" fillId="0" borderId="7" xfId="3" applyFont="1" applyBorder="1" applyAlignment="1">
      <alignment vertical="top"/>
    </xf>
    <xf numFmtId="179" fontId="44" fillId="5" borderId="76" xfId="0" applyNumberFormat="1" applyFont="1" applyFill="1" applyBorder="1">
      <alignment vertical="center"/>
    </xf>
    <xf numFmtId="179" fontId="44" fillId="5" borderId="77" xfId="0" applyNumberFormat="1" applyFont="1" applyFill="1" applyBorder="1">
      <alignment vertical="center"/>
    </xf>
    <xf numFmtId="179" fontId="44" fillId="5" borderId="78" xfId="0" applyNumberFormat="1" applyFont="1" applyFill="1" applyBorder="1">
      <alignment vertical="center"/>
    </xf>
    <xf numFmtId="179" fontId="46" fillId="0" borderId="3" xfId="1" applyNumberFormat="1" applyFont="1" applyBorder="1" applyAlignment="1" applyProtection="1">
      <alignment vertical="center"/>
    </xf>
    <xf numFmtId="179" fontId="46" fillId="0" borderId="0" xfId="1" applyNumberFormat="1" applyFont="1" applyBorder="1" applyAlignment="1" applyProtection="1">
      <alignment vertical="center"/>
    </xf>
    <xf numFmtId="179" fontId="46" fillId="0" borderId="4" xfId="1" applyNumberFormat="1" applyFont="1" applyBorder="1" applyAlignment="1" applyProtection="1">
      <alignment vertical="center"/>
    </xf>
    <xf numFmtId="179" fontId="45" fillId="0" borderId="0" xfId="0" applyNumberFormat="1" applyFont="1">
      <alignment vertical="center"/>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3" xfId="0" applyFont="1" applyBorder="1">
      <alignment vertical="center"/>
    </xf>
    <xf numFmtId="0" fontId="3" fillId="0" borderId="0" xfId="0" applyFont="1">
      <alignmen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4" xfId="0" applyBorder="1">
      <alignment vertical="center"/>
    </xf>
    <xf numFmtId="176" fontId="3" fillId="0" borderId="8"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8"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10" xfId="0" applyFont="1" applyBorder="1">
      <alignment vertical="center"/>
    </xf>
    <xf numFmtId="0" fontId="8" fillId="0" borderId="0" xfId="0" applyFont="1" applyAlignment="1">
      <alignment horizontal="center" vertical="center"/>
    </xf>
    <xf numFmtId="0" fontId="4" fillId="0" borderId="8" xfId="0" applyFont="1" applyBorder="1" applyAlignment="1">
      <alignment horizontal="center" vertical="center" wrapText="1"/>
    </xf>
    <xf numFmtId="0" fontId="4" fillId="0" borderId="73"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7" fillId="0" borderId="24" xfId="0" applyFont="1" applyBorder="1" applyAlignment="1"/>
    <xf numFmtId="176" fontId="3" fillId="0" borderId="0" xfId="0" applyNumberFormat="1" applyFont="1" applyAlignment="1">
      <alignment horizontal="righ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34" xfId="0" applyFont="1" applyBorder="1" applyAlignment="1">
      <alignment vertical="center" wrapText="1"/>
    </xf>
    <xf numFmtId="0" fontId="3" fillId="0" borderId="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3" xfId="0" applyFont="1" applyBorder="1">
      <alignment vertical="center"/>
    </xf>
    <xf numFmtId="0" fontId="3" fillId="0" borderId="4" xfId="0" applyFont="1" applyBorder="1">
      <alignment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49" fontId="3" fillId="0" borderId="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7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right" vertical="center" shrinkToFit="1"/>
    </xf>
    <xf numFmtId="6" fontId="3" fillId="0" borderId="0" xfId="2" applyFont="1" applyAlignment="1">
      <alignment vertical="center"/>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0" borderId="5" xfId="0" applyFont="1" applyBorder="1" applyAlignment="1">
      <alignment horizontal="center" vertical="center"/>
    </xf>
    <xf numFmtId="0" fontId="4" fillId="0" borderId="71" xfId="0" applyFont="1" applyBorder="1" applyAlignment="1">
      <alignment horizontal="center" vertical="center"/>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9" xfId="0" applyFont="1" applyBorder="1">
      <alignment vertical="center"/>
    </xf>
    <xf numFmtId="0" fontId="3" fillId="0" borderId="3"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0" fontId="3" fillId="0" borderId="28" xfId="0" applyFont="1" applyBorder="1">
      <alignment vertical="center"/>
    </xf>
    <xf numFmtId="0" fontId="3" fillId="0" borderId="31" xfId="0" applyFont="1" applyBorder="1">
      <alignment vertical="center"/>
    </xf>
    <xf numFmtId="0" fontId="3" fillId="0" borderId="71" xfId="0" applyFont="1" applyBorder="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9" fillId="0" borderId="16" xfId="0" applyFont="1" applyBorder="1">
      <alignment vertical="center"/>
    </xf>
    <xf numFmtId="0" fontId="9" fillId="0" borderId="80" xfId="0" applyFont="1" applyBorder="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9" fillId="0" borderId="1" xfId="0" applyFont="1" applyBorder="1" applyAlignment="1">
      <alignment vertical="center" wrapText="1"/>
    </xf>
    <xf numFmtId="0" fontId="9" fillId="0" borderId="73" xfId="0" applyFont="1" applyBorder="1" applyAlignment="1">
      <alignment vertical="center" wrapText="1"/>
    </xf>
    <xf numFmtId="0" fontId="9" fillId="0" borderId="6" xfId="0" applyFont="1" applyBorder="1" applyAlignment="1">
      <alignment vertical="center" wrapText="1"/>
    </xf>
    <xf numFmtId="0" fontId="9" fillId="0" borderId="71" xfId="0" applyFont="1" applyBorder="1" applyAlignment="1">
      <alignment vertical="center" wrapText="1"/>
    </xf>
    <xf numFmtId="0" fontId="4" fillId="0" borderId="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1" xfId="0" applyFont="1" applyBorder="1" applyAlignment="1">
      <alignment horizontal="center" vertical="center" wrapText="1"/>
    </xf>
    <xf numFmtId="0" fontId="3" fillId="3" borderId="1"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7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1" xfId="0" applyFont="1" applyBorder="1" applyAlignment="1">
      <alignment horizontal="right" vertical="center"/>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0" fontId="3" fillId="3" borderId="0" xfId="0" applyFont="1" applyFill="1" applyAlignment="1">
      <alignment horizontal="center" vertical="center" shrinkToFit="1"/>
    </xf>
    <xf numFmtId="0" fontId="3" fillId="3" borderId="4" xfId="0" applyFont="1" applyFill="1" applyBorder="1" applyAlignment="1">
      <alignment horizontal="center" vertical="center" shrinkToFit="1"/>
    </xf>
    <xf numFmtId="0" fontId="3" fillId="3" borderId="85"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3" fillId="3" borderId="87" xfId="0" applyFont="1" applyFill="1" applyBorder="1" applyAlignment="1">
      <alignment horizontal="center" vertical="center" shrinkToFit="1"/>
    </xf>
    <xf numFmtId="0" fontId="3" fillId="0" borderId="88" xfId="0" applyFont="1" applyBorder="1">
      <alignment vertical="center"/>
    </xf>
    <xf numFmtId="0" fontId="3" fillId="0" borderId="83" xfId="0" applyFont="1" applyBorder="1">
      <alignment vertical="center"/>
    </xf>
    <xf numFmtId="0" fontId="3" fillId="0" borderId="89" xfId="0" applyFont="1" applyBorder="1">
      <alignment vertical="center"/>
    </xf>
    <xf numFmtId="0" fontId="3" fillId="0" borderId="84" xfId="0" applyFont="1" applyBorder="1">
      <alignment vertical="center"/>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0" borderId="81"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0" borderId="65" xfId="0" applyFont="1" applyBorder="1" applyAlignment="1">
      <alignment vertical="top"/>
    </xf>
    <xf numFmtId="0" fontId="3" fillId="0" borderId="28" xfId="0" applyFont="1" applyBorder="1" applyAlignment="1">
      <alignment vertical="top"/>
    </xf>
    <xf numFmtId="0" fontId="3" fillId="0" borderId="31" xfId="0" applyFont="1" applyBorder="1" applyAlignment="1">
      <alignment vertical="top"/>
    </xf>
    <xf numFmtId="0" fontId="3" fillId="0" borderId="29" xfId="0" applyFont="1" applyBorder="1" applyAlignment="1">
      <alignment vertical="top"/>
    </xf>
    <xf numFmtId="0" fontId="3" fillId="0" borderId="30" xfId="0" applyFont="1" applyBorder="1" applyAlignment="1">
      <alignment vertical="top"/>
    </xf>
    <xf numFmtId="0" fontId="3" fillId="0" borderId="66" xfId="0" applyFont="1" applyBorder="1" applyAlignment="1">
      <alignment vertical="top"/>
    </xf>
    <xf numFmtId="0" fontId="3" fillId="0" borderId="32" xfId="0" applyFont="1" applyBorder="1" applyAlignment="1">
      <alignment vertical="top"/>
    </xf>
    <xf numFmtId="0" fontId="3" fillId="0" borderId="41" xfId="0" applyFont="1" applyBorder="1" applyAlignment="1">
      <alignment vertical="top"/>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3" fillId="0" borderId="8"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5" xfId="0" applyNumberFormat="1" applyFont="1" applyBorder="1">
      <alignment vertical="center"/>
    </xf>
    <xf numFmtId="49" fontId="3" fillId="0" borderId="6" xfId="0" applyNumberFormat="1" applyFont="1" applyBorder="1">
      <alignment vertical="center"/>
    </xf>
    <xf numFmtId="49" fontId="3" fillId="0" borderId="7" xfId="0" applyNumberFormat="1" applyFont="1" applyBorder="1">
      <alignment vertical="center"/>
    </xf>
    <xf numFmtId="0" fontId="3" fillId="0" borderId="9" xfId="0" applyFont="1" applyBorder="1">
      <alignment vertical="center"/>
    </xf>
    <xf numFmtId="0" fontId="3" fillId="0" borderId="11" xfId="0" applyFont="1" applyBorder="1">
      <alignment vertical="center"/>
    </xf>
    <xf numFmtId="0" fontId="3" fillId="3" borderId="73" xfId="0" applyFont="1" applyFill="1" applyBorder="1" applyAlignment="1">
      <alignment horizontal="center" vertical="center" shrinkToFit="1"/>
    </xf>
    <xf numFmtId="0" fontId="3" fillId="3" borderId="71" xfId="0" applyFont="1" applyFill="1" applyBorder="1" applyAlignment="1">
      <alignment horizontal="center" vertical="center" shrinkToFit="1"/>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3" borderId="8" xfId="0" applyFont="1" applyFill="1" applyBorder="1" applyAlignment="1">
      <alignment horizontal="center" vertical="center" textRotation="255" shrinkToFit="1"/>
    </xf>
    <xf numFmtId="0" fontId="3" fillId="3" borderId="2" xfId="0" applyFont="1" applyFill="1" applyBorder="1" applyAlignment="1">
      <alignment horizontal="center" vertical="center" textRotation="255" shrinkToFit="1"/>
    </xf>
    <xf numFmtId="0" fontId="3" fillId="3" borderId="3" xfId="0" applyFont="1" applyFill="1" applyBorder="1" applyAlignment="1">
      <alignment horizontal="center" vertical="center" textRotation="255" shrinkToFit="1"/>
    </xf>
    <xf numFmtId="0" fontId="3" fillId="3" borderId="4" xfId="0" applyFont="1" applyFill="1" applyBorder="1" applyAlignment="1">
      <alignment horizontal="center" vertical="center" textRotation="255" shrinkToFit="1"/>
    </xf>
    <xf numFmtId="0" fontId="3" fillId="3" borderId="5" xfId="0" applyFont="1" applyFill="1" applyBorder="1" applyAlignment="1">
      <alignment horizontal="center" vertical="center" textRotation="255" shrinkToFit="1"/>
    </xf>
    <xf numFmtId="0" fontId="3" fillId="3" borderId="7" xfId="0" applyFont="1" applyFill="1" applyBorder="1" applyAlignment="1">
      <alignment horizontal="center" vertical="center" textRotation="255" shrinkToFit="1"/>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0" fontId="3" fillId="3" borderId="34" xfId="0" applyFont="1" applyFill="1" applyBorder="1" applyAlignment="1">
      <alignment horizontal="center" vertical="center" shrinkToFit="1"/>
    </xf>
    <xf numFmtId="0" fontId="3" fillId="0" borderId="0" xfId="0" applyFont="1" applyAlignment="1">
      <alignment horizontal="center" vertical="center" shrinkToFit="1"/>
    </xf>
    <xf numFmtId="0" fontId="3" fillId="0" borderId="90" xfId="0" applyFont="1" applyBorder="1">
      <alignment vertical="center"/>
    </xf>
    <xf numFmtId="0" fontId="3" fillId="0" borderId="91" xfId="0" applyFont="1" applyBorder="1">
      <alignment vertical="center"/>
    </xf>
    <xf numFmtId="0" fontId="7" fillId="3" borderId="42" xfId="0" applyFont="1" applyFill="1" applyBorder="1" applyAlignment="1">
      <alignment horizontal="center" vertical="center"/>
    </xf>
    <xf numFmtId="0" fontId="7" fillId="3" borderId="44" xfId="0" applyFont="1" applyFill="1" applyBorder="1" applyAlignment="1">
      <alignment horizontal="center" vertical="center"/>
    </xf>
    <xf numFmtId="0" fontId="32" fillId="0" borderId="47" xfId="0" applyFont="1" applyBorder="1">
      <alignment vertical="center"/>
    </xf>
    <xf numFmtId="0" fontId="32" fillId="0" borderId="92" xfId="0" applyFont="1" applyBorder="1">
      <alignment vertical="center"/>
    </xf>
    <xf numFmtId="0" fontId="5" fillId="0" borderId="42" xfId="0" applyFont="1" applyBorder="1" applyAlignment="1">
      <alignment vertical="center" shrinkToFit="1"/>
    </xf>
    <xf numFmtId="0" fontId="5" fillId="0" borderId="43" xfId="0" applyFont="1" applyBorder="1" applyAlignment="1">
      <alignment vertical="center" shrinkToFit="1"/>
    </xf>
    <xf numFmtId="0" fontId="5" fillId="0" borderId="44" xfId="0" applyFont="1" applyBorder="1" applyAlignment="1">
      <alignment vertical="center" shrinkToFit="1"/>
    </xf>
    <xf numFmtId="179" fontId="5" fillId="0" borderId="92" xfId="0" applyNumberFormat="1" applyFont="1" applyBorder="1" applyAlignment="1">
      <alignment vertical="center" shrinkToFit="1"/>
    </xf>
    <xf numFmtId="179" fontId="5" fillId="0" borderId="44" xfId="0" applyNumberFormat="1" applyFont="1" applyBorder="1" applyAlignment="1">
      <alignment vertical="center" shrinkToFit="1"/>
    </xf>
    <xf numFmtId="0" fontId="5" fillId="0" borderId="34" xfId="0" applyFont="1" applyBorder="1">
      <alignment vertical="center"/>
    </xf>
    <xf numFmtId="0" fontId="7" fillId="3" borderId="43" xfId="0" applyFont="1" applyFill="1" applyBorder="1" applyAlignment="1">
      <alignment horizontal="center" vertical="center"/>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28" fillId="0" borderId="81" xfId="0" applyFont="1" applyBorder="1" applyAlignment="1">
      <alignment horizontal="center" vertical="center" textRotation="255"/>
    </xf>
    <xf numFmtId="0" fontId="28" fillId="0" borderId="93" xfId="0" applyFont="1" applyBorder="1" applyAlignment="1">
      <alignment horizontal="center" vertical="center" textRotation="255"/>
    </xf>
    <xf numFmtId="0" fontId="28" fillId="0" borderId="58" xfId="0" applyFont="1" applyBorder="1" applyAlignment="1">
      <alignment horizontal="center" vertical="center" textRotation="255"/>
    </xf>
    <xf numFmtId="0" fontId="7" fillId="0" borderId="81" xfId="0" applyFont="1" applyBorder="1" applyAlignment="1">
      <alignment horizontal="center" vertical="center" textRotation="255"/>
    </xf>
    <xf numFmtId="0" fontId="7" fillId="0" borderId="93" xfId="0" applyFont="1" applyBorder="1" applyAlignment="1">
      <alignment horizontal="center" vertical="center" textRotation="255"/>
    </xf>
    <xf numFmtId="0" fontId="7" fillId="0" borderId="58" xfId="0" applyFont="1" applyBorder="1" applyAlignment="1">
      <alignment horizontal="center" vertical="center" textRotation="255"/>
    </xf>
    <xf numFmtId="0" fontId="32" fillId="0" borderId="94" xfId="0" applyFont="1" applyBorder="1">
      <alignment vertical="center"/>
    </xf>
    <xf numFmtId="0" fontId="32" fillId="0" borderId="1" xfId="0" applyFont="1" applyBorder="1">
      <alignment vertical="center"/>
    </xf>
    <xf numFmtId="0" fontId="32" fillId="0" borderId="95" xfId="0" applyFont="1" applyBorder="1">
      <alignment vertical="center"/>
    </xf>
    <xf numFmtId="0" fontId="32" fillId="0" borderId="6" xfId="0" applyFont="1" applyBorder="1">
      <alignmen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48" fillId="0" borderId="42" xfId="0" applyNumberFormat="1" applyFont="1" applyBorder="1" applyAlignment="1">
      <alignment horizontal="center" vertical="center"/>
    </xf>
    <xf numFmtId="49" fontId="48" fillId="0" borderId="43" xfId="0" applyNumberFormat="1" applyFont="1" applyBorder="1" applyAlignment="1">
      <alignment horizontal="center" vertical="center"/>
    </xf>
    <xf numFmtId="49" fontId="48" fillId="0" borderId="44" xfId="0" applyNumberFormat="1" applyFont="1" applyBorder="1" applyAlignment="1">
      <alignment horizontal="center" vertical="center"/>
    </xf>
    <xf numFmtId="0" fontId="5" fillId="0" borderId="81" xfId="0" applyFont="1" applyBorder="1" applyAlignment="1">
      <alignment horizontal="center" vertical="center" textRotation="255"/>
    </xf>
    <xf numFmtId="0" fontId="5" fillId="0" borderId="93"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34" xfId="0" applyFont="1" applyBorder="1" applyAlignment="1">
      <alignment horizontal="left" vertical="center"/>
    </xf>
    <xf numFmtId="0" fontId="5" fillId="0" borderId="43" xfId="0" applyFont="1" applyBorder="1" applyAlignment="1">
      <alignment horizontal="right" shrinkToFit="1"/>
    </xf>
    <xf numFmtId="0" fontId="23" fillId="0" borderId="0" xfId="0" applyFont="1" applyAlignment="1">
      <alignment horizontal="center" vertical="top"/>
    </xf>
    <xf numFmtId="179" fontId="5" fillId="0" borderId="43" xfId="0" applyNumberFormat="1" applyFont="1" applyBorder="1" applyAlignment="1">
      <alignment vertical="center" shrinkToFit="1"/>
    </xf>
    <xf numFmtId="0" fontId="5" fillId="0" borderId="8" xfId="0" applyFont="1" applyBorder="1" applyAlignment="1">
      <alignment horizontal="left" vertical="center"/>
    </xf>
    <xf numFmtId="0" fontId="5" fillId="0" borderId="2" xfId="0" applyFont="1" applyBorder="1" applyAlignment="1">
      <alignment horizontal="left" vertical="center"/>
    </xf>
    <xf numFmtId="179" fontId="5" fillId="0" borderId="94" xfId="0" applyNumberFormat="1" applyFont="1" applyBorder="1" applyAlignment="1">
      <alignment vertical="center" shrinkToFit="1"/>
    </xf>
    <xf numFmtId="179" fontId="5" fillId="0" borderId="2" xfId="0" applyNumberFormat="1" applyFont="1" applyBorder="1" applyAlignment="1">
      <alignment vertical="center" shrinkToFit="1"/>
    </xf>
    <xf numFmtId="179" fontId="5" fillId="0" borderId="95" xfId="0" applyNumberFormat="1" applyFont="1" applyBorder="1" applyAlignment="1">
      <alignment vertical="center" shrinkToFit="1"/>
    </xf>
    <xf numFmtId="179" fontId="5" fillId="0" borderId="7" xfId="0" applyNumberFormat="1" applyFont="1" applyBorder="1" applyAlignment="1">
      <alignment vertical="center" shrinkToFit="1"/>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73" xfId="0" applyFont="1" applyBorder="1">
      <alignment vertical="center"/>
    </xf>
    <xf numFmtId="0" fontId="5" fillId="0" borderId="71" xfId="0" applyFont="1" applyBorder="1">
      <alignment vertical="center"/>
    </xf>
    <xf numFmtId="0" fontId="5" fillId="0" borderId="0" xfId="0" applyFont="1" applyAlignment="1">
      <alignment shrinkToFit="1"/>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28" fillId="0" borderId="34" xfId="0" applyFont="1" applyBorder="1" applyAlignment="1">
      <alignment horizontal="center" vertical="center" textRotation="255"/>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5" fillId="0" borderId="4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3" fillId="0" borderId="60" xfId="0" applyFont="1" applyBorder="1" applyAlignment="1">
      <alignment horizontal="center" vertical="center"/>
    </xf>
    <xf numFmtId="0" fontId="3" fillId="0" borderId="34"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9" fillId="0" borderId="96" xfId="0" applyFont="1" applyBorder="1" applyAlignment="1">
      <alignment horizontal="center" vertical="center"/>
    </xf>
    <xf numFmtId="0" fontId="39" fillId="0" borderId="38" xfId="0" applyFont="1" applyBorder="1" applyAlignment="1">
      <alignment horizontal="center" vertical="center"/>
    </xf>
    <xf numFmtId="0" fontId="39" fillId="0" borderId="97"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95" xfId="0" applyFont="1" applyBorder="1" applyAlignment="1">
      <alignment horizontal="center" vertical="center" shrinkToFit="1"/>
    </xf>
    <xf numFmtId="0" fontId="3" fillId="0" borderId="98" xfId="0" applyFont="1" applyBorder="1" applyAlignment="1">
      <alignment horizontal="center" vertical="center" shrinkToFit="1"/>
    </xf>
    <xf numFmtId="176" fontId="3" fillId="0" borderId="73" xfId="0" applyNumberFormat="1" applyFont="1" applyBorder="1" applyAlignment="1">
      <alignment horizontal="right" vertical="center"/>
    </xf>
    <xf numFmtId="176" fontId="3" fillId="0" borderId="71" xfId="0" applyNumberFormat="1" applyFont="1" applyBorder="1" applyAlignment="1">
      <alignment horizontal="right" vertical="center"/>
    </xf>
    <xf numFmtId="0" fontId="19" fillId="0" borderId="0" xfId="0" applyFont="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49" fontId="47" fillId="0" borderId="34" xfId="0" applyNumberFormat="1" applyFont="1" applyBorder="1" applyAlignment="1">
      <alignment horizontal="center" vertical="center"/>
    </xf>
    <xf numFmtId="0" fontId="0" fillId="0" borderId="34" xfId="0" applyBorder="1">
      <alignment vertical="center"/>
    </xf>
    <xf numFmtId="0" fontId="37" fillId="0" borderId="34"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44" xfId="0" applyFont="1" applyBorder="1" applyAlignment="1">
      <alignment horizontal="center"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24" xfId="0" applyFont="1" applyBorder="1" applyAlignment="1">
      <alignment horizontal="left" vertical="top" wrapText="1"/>
    </xf>
    <xf numFmtId="0" fontId="0" fillId="0" borderId="3" xfId="0" applyBorder="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177" fontId="17" fillId="0" borderId="81" xfId="0" applyNumberFormat="1" applyFont="1" applyBorder="1" applyAlignment="1">
      <alignment vertical="center" shrinkToFit="1"/>
    </xf>
    <xf numFmtId="177" fontId="17" fillId="0" borderId="58" xfId="0" applyNumberFormat="1" applyFont="1" applyBorder="1" applyAlignment="1">
      <alignment vertical="center" shrinkToFit="1"/>
    </xf>
    <xf numFmtId="0" fontId="10" fillId="0" borderId="81"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81" xfId="0" applyFont="1" applyBorder="1" applyAlignment="1">
      <alignment horizontal="center" vertical="center"/>
    </xf>
    <xf numFmtId="0" fontId="10" fillId="0" borderId="58" xfId="0" applyFont="1" applyBorder="1" applyAlignment="1">
      <alignment horizontal="center" vertical="center"/>
    </xf>
    <xf numFmtId="177" fontId="17" fillId="0" borderId="107" xfId="0" applyNumberFormat="1" applyFont="1" applyBorder="1" applyAlignment="1">
      <alignment vertical="center" shrinkToFit="1"/>
    </xf>
    <xf numFmtId="177" fontId="17" fillId="0" borderId="64" xfId="0" applyNumberFormat="1" applyFont="1" applyBorder="1" applyAlignment="1">
      <alignment vertical="center" shrinkToFit="1"/>
    </xf>
    <xf numFmtId="177" fontId="17" fillId="0" borderId="108" xfId="0" applyNumberFormat="1" applyFont="1" applyBorder="1" applyAlignment="1">
      <alignment vertical="center" shrinkToFit="1"/>
    </xf>
    <xf numFmtId="177" fontId="17" fillId="0" borderId="63" xfId="0" applyNumberFormat="1" applyFont="1" applyBorder="1" applyAlignment="1">
      <alignment vertical="center" shrinkToFit="1"/>
    </xf>
    <xf numFmtId="0" fontId="18" fillId="3" borderId="42" xfId="0" applyFont="1" applyFill="1" applyBorder="1" applyAlignment="1">
      <alignment horizontal="center" vertical="center"/>
    </xf>
    <xf numFmtId="0" fontId="18" fillId="3" borderId="43" xfId="0" applyFont="1" applyFill="1" applyBorder="1" applyAlignment="1">
      <alignment horizontal="center" vertical="center"/>
    </xf>
    <xf numFmtId="0" fontId="10" fillId="0" borderId="107" xfId="0" applyFont="1" applyBorder="1" applyAlignment="1">
      <alignment horizontal="center" vertical="center"/>
    </xf>
    <xf numFmtId="0" fontId="10" fillId="0" borderId="64" xfId="0" applyFont="1" applyBorder="1" applyAlignment="1">
      <alignment horizontal="center" vertical="center"/>
    </xf>
    <xf numFmtId="178" fontId="17" fillId="0" borderId="81" xfId="0" applyNumberFormat="1" applyFont="1" applyBorder="1" applyAlignment="1">
      <alignment vertical="center" shrinkToFit="1"/>
    </xf>
    <xf numFmtId="178" fontId="17" fillId="0" borderId="58" xfId="0" applyNumberFormat="1" applyFont="1" applyBorder="1" applyAlignment="1">
      <alignment vertical="center" shrinkToFit="1"/>
    </xf>
    <xf numFmtId="0" fontId="10" fillId="0" borderId="81" xfId="0" applyFont="1" applyBorder="1" applyAlignment="1">
      <alignment horizontal="center" vertical="top" textRotation="255"/>
    </xf>
    <xf numFmtId="0" fontId="10" fillId="0" borderId="93" xfId="0" applyFont="1" applyBorder="1" applyAlignment="1">
      <alignment horizontal="center" vertical="top" textRotation="255"/>
    </xf>
    <xf numFmtId="0" fontId="10" fillId="0" borderId="58" xfId="0" applyFont="1" applyBorder="1" applyAlignment="1">
      <alignment horizontal="center" vertical="top" textRotation="255"/>
    </xf>
    <xf numFmtId="0" fontId="10" fillId="0" borderId="42" xfId="0" applyFont="1" applyBorder="1" applyAlignment="1">
      <alignment horizontal="center" vertical="top" wrapText="1"/>
    </xf>
    <xf numFmtId="0" fontId="10" fillId="0" borderId="42" xfId="0" applyFont="1" applyBorder="1" applyAlignment="1">
      <alignment horizontal="center" vertical="top"/>
    </xf>
    <xf numFmtId="0" fontId="13" fillId="0" borderId="45" xfId="0" applyFont="1" applyBorder="1" applyAlignment="1">
      <alignment horizontal="center" vertical="top" textRotation="255" wrapText="1"/>
    </xf>
    <xf numFmtId="0" fontId="13" fillId="0" borderId="47" xfId="0" applyFont="1" applyBorder="1" applyAlignment="1">
      <alignment horizontal="center" vertical="top" textRotation="255" wrapText="1"/>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4" fillId="2" borderId="34" xfId="0" applyFont="1" applyFill="1" applyBorder="1" applyAlignment="1">
      <alignment horizontal="center" vertical="top" textRotation="255" wrapText="1" shrinkToFit="1"/>
    </xf>
    <xf numFmtId="0" fontId="17" fillId="2" borderId="34" xfId="0" applyFont="1" applyFill="1" applyBorder="1" applyAlignment="1">
      <alignment horizontal="center" vertical="top" textRotation="255" wrapText="1" shrinkToFit="1"/>
    </xf>
    <xf numFmtId="0" fontId="10" fillId="0" borderId="99" xfId="0" applyFont="1" applyBorder="1" applyAlignment="1">
      <alignment vertical="center" wrapText="1"/>
    </xf>
    <xf numFmtId="0" fontId="0" fillId="0" borderId="100" xfId="0" applyBorder="1" applyAlignment="1"/>
    <xf numFmtId="0" fontId="14" fillId="2" borderId="44" xfId="0" applyFont="1" applyFill="1" applyBorder="1" applyAlignment="1">
      <alignment horizontal="center" vertical="top" textRotation="255" wrapText="1" shrinkToFit="1"/>
    </xf>
    <xf numFmtId="0" fontId="17" fillId="2" borderId="44" xfId="0" applyFont="1" applyFill="1" applyBorder="1" applyAlignment="1">
      <alignment horizontal="center" vertical="top" textRotation="255" wrapText="1" shrinkToFit="1"/>
    </xf>
    <xf numFmtId="0" fontId="17" fillId="0" borderId="60" xfId="0" applyFont="1" applyBorder="1" applyAlignment="1">
      <alignment horizontal="center" vertical="top" textRotation="255" shrinkToFit="1"/>
    </xf>
    <xf numFmtId="0" fontId="17" fillId="0" borderId="34" xfId="0" applyFont="1" applyBorder="1" applyAlignment="1">
      <alignment horizontal="center" vertical="top" textRotation="255" shrinkToFit="1"/>
    </xf>
    <xf numFmtId="0" fontId="13" fillId="0" borderId="104" xfId="0" applyFont="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64" xfId="0" applyFont="1" applyBorder="1" applyAlignment="1">
      <alignment horizontal="center" vertical="center"/>
    </xf>
    <xf numFmtId="0" fontId="14" fillId="2" borderId="42" xfId="0" applyFont="1" applyFill="1" applyBorder="1" applyAlignment="1">
      <alignment horizontal="center" vertical="top" textRotation="255" wrapText="1" shrinkToFit="1"/>
    </xf>
    <xf numFmtId="0" fontId="17" fillId="2" borderId="42" xfId="0" applyFont="1" applyFill="1" applyBorder="1" applyAlignment="1">
      <alignment horizontal="center" vertical="top" textRotation="255" wrapText="1" shrinkToFit="1"/>
    </xf>
    <xf numFmtId="0" fontId="17" fillId="0" borderId="44" xfId="0" applyFont="1" applyBorder="1" applyAlignment="1">
      <alignment horizontal="center" vertical="top" textRotation="255" shrinkToFit="1"/>
    </xf>
    <xf numFmtId="0" fontId="17" fillId="0" borderId="42" xfId="0" applyFont="1" applyBorder="1" applyAlignment="1">
      <alignment horizontal="center" vertical="top"/>
    </xf>
    <xf numFmtId="0" fontId="17" fillId="0" borderId="44" xfId="0" applyFont="1" applyBorder="1" applyAlignment="1">
      <alignment horizontal="center" vertical="top"/>
    </xf>
    <xf numFmtId="0" fontId="10" fillId="0" borderId="111" xfId="0" applyFont="1" applyBorder="1" applyAlignment="1">
      <alignment horizontal="center" vertical="center" textRotation="255"/>
    </xf>
    <xf numFmtId="0" fontId="10" fillId="0" borderId="112" xfId="0" applyFont="1" applyBorder="1" applyAlignment="1">
      <alignment horizontal="center" vertical="center" textRotation="255"/>
    </xf>
    <xf numFmtId="0" fontId="10" fillId="0" borderId="109" xfId="0" applyFont="1" applyBorder="1" applyAlignment="1">
      <alignment horizontal="center" vertical="center" textRotation="255"/>
    </xf>
    <xf numFmtId="0" fontId="13" fillId="0" borderId="34" xfId="0" applyFont="1" applyBorder="1" applyAlignment="1">
      <alignment horizontal="center" vertical="top" textRotation="255" wrapText="1" shrinkToFit="1"/>
    </xf>
    <xf numFmtId="0" fontId="13" fillId="0" borderId="62" xfId="0" applyFont="1" applyBorder="1" applyAlignment="1">
      <alignment horizontal="center" vertical="top" textRotation="255" wrapText="1" shrinkToFit="1"/>
    </xf>
    <xf numFmtId="0" fontId="13" fillId="0" borderId="35" xfId="0" applyFont="1" applyBorder="1" applyAlignment="1">
      <alignment horizontal="center" vertical="top" textRotation="255" wrapText="1" shrinkToFit="1"/>
    </xf>
    <xf numFmtId="0" fontId="13" fillId="0" borderId="37" xfId="0" applyFont="1" applyBorder="1" applyAlignment="1">
      <alignment horizontal="center" vertical="top" textRotation="255" wrapText="1" shrinkToFit="1"/>
    </xf>
    <xf numFmtId="0" fontId="13" fillId="0" borderId="113" xfId="0" applyFont="1" applyBorder="1" applyAlignment="1">
      <alignment horizontal="center" vertical="center"/>
    </xf>
    <xf numFmtId="0" fontId="13" fillId="0" borderId="97" xfId="0" applyFont="1" applyBorder="1" applyAlignment="1">
      <alignment horizontal="center" vertical="center"/>
    </xf>
    <xf numFmtId="0" fontId="13" fillId="0" borderId="5" xfId="0" applyFont="1" applyBorder="1" applyAlignment="1">
      <alignment horizontal="center" vertical="center"/>
    </xf>
    <xf numFmtId="0" fontId="13" fillId="0" borderId="98" xfId="0" applyFont="1" applyBorder="1" applyAlignment="1">
      <alignment horizontal="center" vertical="center"/>
    </xf>
    <xf numFmtId="0" fontId="10" fillId="0" borderId="114" xfId="0" applyFont="1" applyBorder="1" applyAlignment="1">
      <alignment horizontal="center" vertical="center" textRotation="255" shrinkToFit="1"/>
    </xf>
    <xf numFmtId="0" fontId="10" fillId="0" borderId="93" xfId="0" applyFont="1" applyBorder="1" applyAlignment="1">
      <alignment horizontal="center" vertical="center" textRotation="255" shrinkToFit="1"/>
    </xf>
    <xf numFmtId="0" fontId="10" fillId="0" borderId="110" xfId="0" applyFont="1" applyBorder="1" applyAlignment="1">
      <alignment horizontal="center" vertical="center" textRotation="255" shrinkToFit="1"/>
    </xf>
    <xf numFmtId="0" fontId="41" fillId="0" borderId="34" xfId="0" applyFont="1" applyBorder="1" applyAlignment="1">
      <alignment horizontal="center" vertical="top" textRotation="255"/>
    </xf>
    <xf numFmtId="0" fontId="41" fillId="0" borderId="62" xfId="0" applyFont="1" applyBorder="1" applyAlignment="1">
      <alignment horizontal="center" vertical="top" textRotation="255"/>
    </xf>
    <xf numFmtId="0" fontId="41" fillId="0" borderId="60" xfId="0" applyFont="1" applyBorder="1" applyAlignment="1">
      <alignment horizontal="center" vertical="top" textRotation="255"/>
    </xf>
    <xf numFmtId="0" fontId="41" fillId="0" borderId="61" xfId="0" applyFont="1" applyBorder="1" applyAlignment="1">
      <alignment horizontal="center" vertical="top" textRotation="255"/>
    </xf>
    <xf numFmtId="0" fontId="41" fillId="0" borderId="35" xfId="0" applyFont="1" applyBorder="1" applyAlignment="1">
      <alignment horizontal="center" vertical="top" textRotation="255"/>
    </xf>
    <xf numFmtId="0" fontId="41" fillId="0" borderId="37" xfId="0" applyFont="1" applyBorder="1" applyAlignment="1">
      <alignment horizontal="center" vertical="top" textRotation="255"/>
    </xf>
    <xf numFmtId="0" fontId="10" fillId="0" borderId="24" xfId="0" applyFont="1" applyBorder="1" applyAlignment="1" applyProtection="1">
      <alignment horizontal="right" vertical="center" shrinkToFit="1"/>
      <protection locked="0"/>
    </xf>
    <xf numFmtId="0" fontId="10" fillId="0" borderId="115" xfId="0" applyFont="1" applyBorder="1">
      <alignment vertical="center"/>
    </xf>
    <xf numFmtId="0" fontId="10" fillId="0" borderId="116" xfId="0" applyFont="1" applyBorder="1">
      <alignment vertical="center"/>
    </xf>
    <xf numFmtId="0" fontId="10" fillId="0" borderId="117" xfId="0" applyFont="1" applyBorder="1">
      <alignment vertical="center"/>
    </xf>
    <xf numFmtId="0" fontId="10" fillId="0" borderId="118" xfId="0" applyFont="1" applyBorder="1">
      <alignment vertical="center"/>
    </xf>
    <xf numFmtId="0" fontId="10" fillId="0" borderId="119" xfId="0" applyFont="1" applyBorder="1">
      <alignment vertical="center"/>
    </xf>
    <xf numFmtId="0" fontId="10" fillId="0" borderId="120" xfId="0" applyFont="1" applyBorder="1">
      <alignment vertical="center"/>
    </xf>
    <xf numFmtId="0" fontId="10" fillId="0" borderId="24" xfId="0" applyFont="1" applyBorder="1" applyAlignment="1" applyProtection="1">
      <alignment vertical="center" shrinkToFit="1"/>
      <protection locked="0"/>
    </xf>
    <xf numFmtId="0" fontId="10" fillId="0" borderId="116" xfId="0" applyFont="1" applyBorder="1" applyProtection="1">
      <alignment vertical="center"/>
      <protection locked="0"/>
    </xf>
    <xf numFmtId="0" fontId="10" fillId="0" borderId="121" xfId="0" applyFont="1" applyBorder="1" applyProtection="1">
      <alignment vertical="center"/>
      <protection locked="0"/>
    </xf>
    <xf numFmtId="0" fontId="10" fillId="0" borderId="118" xfId="0" applyFont="1" applyBorder="1" applyProtection="1">
      <alignment vertical="center"/>
      <protection locked="0"/>
    </xf>
    <xf numFmtId="0" fontId="10" fillId="0" borderId="122" xfId="0" applyFont="1" applyBorder="1" applyProtection="1">
      <alignment vertical="center"/>
      <protection locked="0"/>
    </xf>
    <xf numFmtId="0" fontId="10" fillId="0" borderId="120" xfId="0" applyFont="1" applyBorder="1" applyProtection="1">
      <alignment vertical="center"/>
      <protection locked="0"/>
    </xf>
    <xf numFmtId="0" fontId="10" fillId="0" borderId="123" xfId="0" applyFont="1" applyBorder="1" applyProtection="1">
      <alignment vertical="center"/>
      <protection locked="0"/>
    </xf>
    <xf numFmtId="0" fontId="3" fillId="0" borderId="13" xfId="3" applyFont="1" applyBorder="1">
      <alignment vertical="center"/>
    </xf>
    <xf numFmtId="0" fontId="3" fillId="0" borderId="42" xfId="0" applyFont="1" applyBorder="1" applyAlignment="1">
      <alignment horizontal="center" vertical="top"/>
    </xf>
    <xf numFmtId="0" fontId="3" fillId="0" borderId="43" xfId="0" applyFont="1" applyBorder="1" applyAlignment="1">
      <alignment horizontal="center" vertical="top"/>
    </xf>
    <xf numFmtId="0" fontId="3" fillId="0" borderId="124" xfId="0" applyFont="1" applyBorder="1" applyAlignment="1">
      <alignment horizontal="center" vertical="center"/>
    </xf>
    <xf numFmtId="0" fontId="3" fillId="0" borderId="13" xfId="0" applyFont="1" applyBorder="1" applyAlignment="1">
      <alignment horizontal="center" vertical="center"/>
    </xf>
    <xf numFmtId="0" fontId="3" fillId="0" borderId="65" xfId="0" applyFont="1" applyBorder="1" applyAlignment="1">
      <alignment horizontal="right" vertical="center" shrinkToFit="1"/>
    </xf>
    <xf numFmtId="0" fontId="3" fillId="0" borderId="28" xfId="0" applyFont="1" applyBorder="1" applyAlignment="1">
      <alignment horizontal="right" vertical="center" shrinkToFit="1"/>
    </xf>
    <xf numFmtId="0" fontId="3" fillId="0" borderId="126" xfId="0" applyFont="1" applyBorder="1" applyAlignment="1">
      <alignment vertical="top" shrinkToFit="1"/>
    </xf>
    <xf numFmtId="0" fontId="3" fillId="0" borderId="75" xfId="0" applyFont="1" applyBorder="1" applyAlignment="1">
      <alignment vertical="center" shrinkToFit="1"/>
    </xf>
    <xf numFmtId="0" fontId="3" fillId="0" borderId="28" xfId="0" applyFont="1" applyBorder="1" applyAlignment="1">
      <alignment vertical="center" shrinkToFit="1"/>
    </xf>
    <xf numFmtId="0" fontId="3" fillId="0" borderId="31" xfId="0" applyFont="1" applyBorder="1" applyAlignment="1">
      <alignment vertical="center" shrinkToFit="1"/>
    </xf>
    <xf numFmtId="0" fontId="3" fillId="0" borderId="124"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127" xfId="0" applyFont="1" applyBorder="1" applyAlignment="1">
      <alignment vertical="top"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72" xfId="0" applyFont="1" applyBorder="1" applyAlignment="1">
      <alignment vertical="center" shrinkToFit="1"/>
    </xf>
    <xf numFmtId="0" fontId="3" fillId="0" borderId="125"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25"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124" xfId="0" applyFont="1" applyBorder="1" applyAlignment="1">
      <alignment vertical="center" shrinkToFit="1"/>
    </xf>
    <xf numFmtId="0" fontId="3" fillId="0" borderId="14" xfId="0" applyFont="1" applyBorder="1" applyAlignment="1">
      <alignment vertical="center" shrinkToFit="1"/>
    </xf>
    <xf numFmtId="0" fontId="3" fillId="0" borderId="12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16" xfId="3" applyFont="1" applyBorder="1">
      <alignment vertical="center"/>
    </xf>
    <xf numFmtId="0" fontId="3" fillId="7" borderId="15" xfId="0" applyFont="1" applyFill="1" applyBorder="1">
      <alignment vertical="center"/>
    </xf>
    <xf numFmtId="0" fontId="3" fillId="7" borderId="16" xfId="0" applyFont="1" applyFill="1" applyBorder="1">
      <alignment vertical="center"/>
    </xf>
    <xf numFmtId="0" fontId="3" fillId="0" borderId="81" xfId="0" applyFont="1" applyBorder="1" applyAlignment="1">
      <alignment horizontal="center" vertical="center"/>
    </xf>
    <xf numFmtId="0" fontId="3" fillId="0" borderId="93" xfId="0" applyFont="1" applyBorder="1" applyAlignment="1">
      <alignment horizontal="center" vertical="center"/>
    </xf>
    <xf numFmtId="0" fontId="3" fillId="0" borderId="58" xfId="0" applyFont="1" applyBorder="1" applyAlignment="1">
      <alignment horizontal="center" vertical="center"/>
    </xf>
    <xf numFmtId="0" fontId="3" fillId="0" borderId="9" xfId="0" applyFont="1" applyBorder="1" applyAlignment="1">
      <alignment horizontal="center"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3" fillId="0" borderId="128" xfId="0" applyFont="1" applyBorder="1">
      <alignment vertical="center"/>
    </xf>
    <xf numFmtId="0" fontId="0" fillId="0" borderId="32" xfId="0" applyBorder="1">
      <alignment vertical="center"/>
    </xf>
    <xf numFmtId="0" fontId="3" fillId="0" borderId="124" xfId="0" applyFont="1" applyBorder="1">
      <alignment vertical="center"/>
    </xf>
    <xf numFmtId="0" fontId="3" fillId="0" borderId="72" xfId="0" applyFont="1" applyBorder="1">
      <alignment vertical="center"/>
    </xf>
    <xf numFmtId="0" fontId="3" fillId="0" borderId="124"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72" xfId="0" applyFont="1" applyBorder="1" applyAlignment="1">
      <alignment horizontal="center" vertical="center"/>
    </xf>
    <xf numFmtId="0" fontId="3" fillId="6" borderId="9" xfId="0" applyFont="1" applyFill="1" applyBorder="1" applyAlignment="1">
      <alignment horizontal="center" vertical="top"/>
    </xf>
    <xf numFmtId="0" fontId="3" fillId="6" borderId="10" xfId="0" applyFont="1" applyFill="1" applyBorder="1" applyAlignment="1">
      <alignment horizontal="center" vertical="top"/>
    </xf>
    <xf numFmtId="0" fontId="3" fillId="6" borderId="11" xfId="0" applyFont="1" applyFill="1" applyBorder="1" applyAlignment="1">
      <alignment horizontal="center" vertical="top"/>
    </xf>
    <xf numFmtId="0" fontId="3" fillId="0" borderId="15" xfId="0" applyFont="1" applyBorder="1" applyAlignment="1">
      <alignment horizontal="right" vertical="center" shrinkToFit="1"/>
    </xf>
    <xf numFmtId="0" fontId="3" fillId="0" borderId="16"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6" xfId="0" applyFont="1" applyBorder="1" applyAlignment="1">
      <alignment horizontal="right" vertical="center" shrinkToFit="1"/>
    </xf>
    <xf numFmtId="0" fontId="3" fillId="3" borderId="12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3" applyFont="1" applyFill="1" applyBorder="1" applyAlignment="1">
      <alignment horizontal="center" vertical="center" shrinkToFit="1"/>
    </xf>
    <xf numFmtId="0" fontId="3" fillId="3" borderId="1" xfId="3" applyFont="1" applyFill="1" applyBorder="1" applyAlignment="1">
      <alignment horizontal="center" vertical="center" shrinkToFit="1"/>
    </xf>
    <xf numFmtId="0" fontId="0" fillId="3" borderId="1" xfId="0" applyFill="1" applyBorder="1" applyAlignment="1">
      <alignment vertical="center" shrinkToFit="1"/>
    </xf>
    <xf numFmtId="0" fontId="0" fillId="3" borderId="73" xfId="0" applyFill="1" applyBorder="1" applyAlignment="1">
      <alignment vertical="center" shrinkToFit="1"/>
    </xf>
    <xf numFmtId="0" fontId="3" fillId="3" borderId="39" xfId="3" applyFont="1" applyFill="1" applyBorder="1" applyAlignment="1">
      <alignment horizontal="center" vertical="center" shrinkToFit="1"/>
    </xf>
    <xf numFmtId="0" fontId="3" fillId="3" borderId="32" xfId="3" applyFont="1" applyFill="1" applyBorder="1" applyAlignment="1">
      <alignment horizontal="center" vertical="center" shrinkToFit="1"/>
    </xf>
    <xf numFmtId="0" fontId="0" fillId="3" borderId="32" xfId="0" applyFill="1" applyBorder="1" applyAlignment="1">
      <alignment vertical="center" shrinkToFit="1"/>
    </xf>
    <xf numFmtId="0" fontId="0" fillId="3" borderId="41" xfId="0" applyFill="1" applyBorder="1" applyAlignment="1">
      <alignment vertical="center" shrinkToFit="1"/>
    </xf>
    <xf numFmtId="0" fontId="3" fillId="3" borderId="12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65"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7" borderId="16" xfId="0" applyFont="1" applyFill="1" applyBorder="1" applyAlignment="1">
      <alignment horizontal="center" vertical="center" shrinkToFit="1"/>
    </xf>
    <xf numFmtId="0" fontId="3" fillId="7" borderId="17" xfId="0" applyFont="1" applyFill="1" applyBorder="1" applyAlignment="1">
      <alignment horizontal="center" vertical="center" shrinkToFit="1"/>
    </xf>
    <xf numFmtId="0" fontId="3" fillId="3" borderId="70" xfId="0" applyFont="1" applyFill="1" applyBorder="1" applyAlignment="1">
      <alignment horizontal="center" vertical="center" shrinkToFit="1"/>
    </xf>
    <xf numFmtId="0" fontId="3" fillId="3" borderId="79" xfId="0" applyFont="1" applyFill="1" applyBorder="1" applyAlignment="1">
      <alignment horizontal="center" vertical="center" shrinkToFit="1"/>
    </xf>
    <xf numFmtId="0" fontId="3" fillId="3" borderId="126" xfId="0" applyFont="1" applyFill="1" applyBorder="1" applyAlignment="1">
      <alignment horizontal="center" vertical="center" shrinkToFit="1"/>
    </xf>
    <xf numFmtId="0" fontId="3" fillId="3" borderId="127"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81" xfId="0" applyFont="1" applyFill="1" applyBorder="1" applyAlignment="1">
      <alignment horizontal="center" vertical="center" shrinkToFit="1"/>
    </xf>
    <xf numFmtId="0" fontId="3" fillId="3" borderId="93"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75" xfId="0" applyFont="1" applyFill="1" applyBorder="1" applyAlignment="1">
      <alignment horizontal="center" vertical="center" shrinkToFit="1"/>
    </xf>
    <xf numFmtId="0" fontId="3" fillId="3" borderId="34" xfId="0" applyFont="1" applyFill="1" applyBorder="1" applyAlignment="1">
      <alignment horizontal="center" vertical="center"/>
    </xf>
    <xf numFmtId="0" fontId="3" fillId="3" borderId="42" xfId="0" applyFont="1" applyFill="1" applyBorder="1" applyAlignment="1">
      <alignment horizontal="center" vertical="center"/>
    </xf>
    <xf numFmtId="0" fontId="3" fillId="0" borderId="26"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7"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6" fontId="3" fillId="0" borderId="26" xfId="2" applyFont="1" applyBorder="1" applyAlignment="1">
      <alignment vertical="center" shrinkToFit="1"/>
    </xf>
    <xf numFmtId="6" fontId="3" fillId="0" borderId="1" xfId="2" applyFont="1" applyBorder="1" applyAlignment="1">
      <alignment vertical="center" shrinkToFit="1"/>
    </xf>
    <xf numFmtId="6" fontId="3" fillId="0" borderId="2" xfId="2" applyFont="1" applyBorder="1" applyAlignment="1">
      <alignment vertical="center" shrinkToFit="1"/>
    </xf>
    <xf numFmtId="6" fontId="3" fillId="0" borderId="27" xfId="2" applyFont="1" applyBorder="1" applyAlignment="1">
      <alignment vertical="center" shrinkToFit="1"/>
    </xf>
    <xf numFmtId="6" fontId="3" fillId="0" borderId="6" xfId="2" applyFont="1" applyBorder="1" applyAlignment="1">
      <alignment vertical="center" shrinkToFit="1"/>
    </xf>
    <xf numFmtId="6" fontId="3" fillId="0" borderId="7" xfId="2" applyFont="1" applyBorder="1" applyAlignment="1">
      <alignment vertical="center" shrinkToFit="1"/>
    </xf>
    <xf numFmtId="0" fontId="3" fillId="3" borderId="3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4" xfId="0" applyFont="1" applyFill="1" applyBorder="1" applyAlignment="1">
      <alignment horizontal="center" vertical="center" wrapText="1" shrinkToFit="1"/>
    </xf>
    <xf numFmtId="0" fontId="3" fillId="0" borderId="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7" fillId="0" borderId="0" xfId="0" applyFont="1">
      <alignment vertical="center"/>
    </xf>
    <xf numFmtId="0" fontId="37" fillId="0" borderId="6" xfId="0" applyFont="1" applyBorder="1">
      <alignment vertical="center"/>
    </xf>
    <xf numFmtId="0" fontId="37" fillId="0" borderId="0" xfId="0" applyFont="1" applyAlignment="1">
      <alignment horizontal="center" vertical="center"/>
    </xf>
    <xf numFmtId="0" fontId="37" fillId="0" borderId="6" xfId="0" applyFont="1" applyBorder="1" applyAlignment="1">
      <alignment horizontal="center" vertical="center"/>
    </xf>
    <xf numFmtId="176" fontId="3" fillId="0" borderId="8"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38" fillId="0" borderId="8" xfId="0" applyFont="1" applyBorder="1" applyAlignment="1">
      <alignment horizontal="center" vertical="center"/>
    </xf>
    <xf numFmtId="0" fontId="38" fillId="0" borderId="1"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right" vertical="center"/>
    </xf>
    <xf numFmtId="176" fontId="38" fillId="0" borderId="8"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2" xfId="0" applyNumberFormat="1" applyFont="1" applyBorder="1" applyAlignment="1">
      <alignment horizontal="right" vertical="center" shrinkToFit="1"/>
    </xf>
    <xf numFmtId="176" fontId="38" fillId="0" borderId="5"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176" fontId="38" fillId="0" borderId="7" xfId="0" applyNumberFormat="1" applyFont="1" applyBorder="1" applyAlignment="1">
      <alignment horizontal="right" vertical="center" shrinkToFit="1"/>
    </xf>
    <xf numFmtId="0" fontId="3" fillId="0" borderId="6" xfId="0" applyFont="1" applyBorder="1" applyAlignment="1">
      <alignment horizontal="left" vertical="center"/>
    </xf>
    <xf numFmtId="176" fontId="3" fillId="0" borderId="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1" xfId="0" applyNumberFormat="1" applyFont="1" applyBorder="1" applyAlignment="1">
      <alignment vertical="top" shrinkToFit="1"/>
    </xf>
    <xf numFmtId="176" fontId="3" fillId="0" borderId="2" xfId="0" applyNumberFormat="1" applyFont="1" applyBorder="1" applyAlignment="1">
      <alignment vertical="top" shrinkToFit="1"/>
    </xf>
    <xf numFmtId="176" fontId="3" fillId="0" borderId="6" xfId="0" applyNumberFormat="1" applyFont="1" applyBorder="1" applyAlignment="1">
      <alignment vertical="top" shrinkToFit="1"/>
    </xf>
    <xf numFmtId="176" fontId="3" fillId="0" borderId="7" xfId="0" applyNumberFormat="1" applyFont="1" applyBorder="1" applyAlignment="1">
      <alignment vertical="top" shrinkToFit="1"/>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8" fillId="0" borderId="1" xfId="0" applyFont="1" applyBorder="1">
      <alignment vertical="center"/>
    </xf>
    <xf numFmtId="0" fontId="38" fillId="0" borderId="2" xfId="0" applyFont="1" applyBorder="1">
      <alignment vertical="center"/>
    </xf>
    <xf numFmtId="0" fontId="38" fillId="0" borderId="6" xfId="0" applyFont="1" applyBorder="1">
      <alignment vertical="center"/>
    </xf>
    <xf numFmtId="0" fontId="38" fillId="0" borderId="7" xfId="0" applyFont="1" applyBorder="1">
      <alignment vertical="center"/>
    </xf>
    <xf numFmtId="0" fontId="38" fillId="0" borderId="0" xfId="0" applyFont="1">
      <alignment vertical="center"/>
    </xf>
    <xf numFmtId="0" fontId="38" fillId="0" borderId="4" xfId="0" applyFont="1" applyBorder="1">
      <alignment vertical="center"/>
    </xf>
    <xf numFmtId="0" fontId="8" fillId="0" borderId="0" xfId="0" applyFont="1" applyAlignment="1">
      <alignment horizontal="center" vertical="center" shrinkToFit="1"/>
    </xf>
    <xf numFmtId="0" fontId="39" fillId="0" borderId="0" xfId="0" applyFont="1" applyAlignment="1">
      <alignment horizontal="center" vertical="center"/>
    </xf>
    <xf numFmtId="0" fontId="3" fillId="3" borderId="8" xfId="0" applyFont="1" applyFill="1" applyBorder="1" applyAlignment="1">
      <alignment horizontal="center" vertical="center" wrapText="1"/>
    </xf>
    <xf numFmtId="49" fontId="24" fillId="0" borderId="8"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2"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6"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38" fillId="0" borderId="8" xfId="0" applyNumberFormat="1" applyFont="1" applyBorder="1" applyAlignment="1">
      <alignment horizontal="right" vertical="center"/>
    </xf>
    <xf numFmtId="49" fontId="38" fillId="0" borderId="1" xfId="0" applyNumberFormat="1" applyFont="1" applyBorder="1" applyAlignment="1">
      <alignment horizontal="right" vertical="center"/>
    </xf>
    <xf numFmtId="49" fontId="38" fillId="0" borderId="2" xfId="0" applyNumberFormat="1" applyFont="1" applyBorder="1" applyAlignment="1">
      <alignment horizontal="right" vertical="center"/>
    </xf>
    <xf numFmtId="49" fontId="38" fillId="0" borderId="5" xfId="0" applyNumberFormat="1" applyFont="1" applyBorder="1" applyAlignment="1">
      <alignment horizontal="right" vertical="center"/>
    </xf>
    <xf numFmtId="49" fontId="38" fillId="0" borderId="6" xfId="0" applyNumberFormat="1" applyFont="1" applyBorder="1" applyAlignment="1">
      <alignment horizontal="right" vertical="center"/>
    </xf>
    <xf numFmtId="49" fontId="38" fillId="0" borderId="7" xfId="0" applyNumberFormat="1" applyFont="1" applyBorder="1" applyAlignment="1">
      <alignment horizontal="right" vertical="center"/>
    </xf>
    <xf numFmtId="0" fontId="3" fillId="0" borderId="42" xfId="3" applyFont="1" applyBorder="1" applyAlignment="1">
      <alignment vertical="top"/>
    </xf>
    <xf numFmtId="0" fontId="3" fillId="0" borderId="43" xfId="3" applyFont="1" applyBorder="1" applyAlignment="1">
      <alignment vertical="top"/>
    </xf>
    <xf numFmtId="0" fontId="3" fillId="0" borderId="44" xfId="3" applyFont="1" applyBorder="1" applyAlignment="1">
      <alignment vertical="top"/>
    </xf>
    <xf numFmtId="0" fontId="3" fillId="0" borderId="34" xfId="3" applyFont="1" applyBorder="1" applyAlignment="1">
      <alignment vertical="top"/>
    </xf>
    <xf numFmtId="0" fontId="3" fillId="0" borderId="7" xfId="3" applyFont="1" applyBorder="1" applyAlignment="1">
      <alignment horizontal="left" vertical="top" wrapText="1"/>
    </xf>
    <xf numFmtId="0" fontId="3" fillId="0" borderId="58" xfId="3" applyFont="1" applyBorder="1" applyAlignment="1">
      <alignment horizontal="left" vertical="top" wrapText="1"/>
    </xf>
    <xf numFmtId="0" fontId="3" fillId="0" borderId="44" xfId="3" applyFont="1" applyBorder="1" applyAlignment="1">
      <alignment horizontal="left" vertical="top" wrapText="1"/>
    </xf>
    <xf numFmtId="0" fontId="3" fillId="0" borderId="34" xfId="3" applyFont="1" applyBorder="1" applyAlignment="1">
      <alignment horizontal="left" vertical="top" wrapText="1"/>
    </xf>
    <xf numFmtId="0" fontId="7" fillId="0" borderId="24" xfId="3" applyFont="1" applyBorder="1" applyAlignment="1"/>
    <xf numFmtId="0" fontId="3" fillId="3" borderId="8" xfId="3" applyFont="1" applyFill="1" applyBorder="1" applyAlignment="1">
      <alignment horizontal="center" vertical="center"/>
    </xf>
    <xf numFmtId="0" fontId="3" fillId="3" borderId="1" xfId="3" applyFont="1" applyFill="1" applyBorder="1" applyAlignment="1">
      <alignment horizontal="center" vertical="center"/>
    </xf>
    <xf numFmtId="0" fontId="3" fillId="3" borderId="2"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6" xfId="3" applyFont="1" applyFill="1" applyBorder="1" applyAlignment="1">
      <alignment horizontal="center" vertical="center"/>
    </xf>
    <xf numFmtId="0" fontId="3" fillId="3" borderId="7" xfId="3" applyFont="1" applyFill="1" applyBorder="1" applyAlignment="1">
      <alignment horizontal="center" vertical="center"/>
    </xf>
    <xf numFmtId="49" fontId="52" fillId="0" borderId="8" xfId="4" applyNumberFormat="1" applyBorder="1" applyAlignment="1">
      <alignment vertical="center" shrinkToFit="1"/>
    </xf>
    <xf numFmtId="49" fontId="3" fillId="0" borderId="1" xfId="3" applyNumberFormat="1" applyFont="1" applyBorder="1" applyAlignment="1">
      <alignment vertical="center" shrinkToFit="1"/>
    </xf>
    <xf numFmtId="49" fontId="3" fillId="0" borderId="2" xfId="3" applyNumberFormat="1" applyFont="1" applyBorder="1" applyAlignment="1">
      <alignment vertical="center" shrinkToFit="1"/>
    </xf>
    <xf numFmtId="49" fontId="3" fillId="0" borderId="5" xfId="3" applyNumberFormat="1" applyFont="1" applyBorder="1" applyAlignment="1">
      <alignment vertical="center" shrinkToFit="1"/>
    </xf>
    <xf numFmtId="49" fontId="3" fillId="0" borderId="6" xfId="3" applyNumberFormat="1" applyFont="1" applyBorder="1" applyAlignment="1">
      <alignment vertical="center" shrinkToFit="1"/>
    </xf>
    <xf numFmtId="49" fontId="3" fillId="0" borderId="7" xfId="3" applyNumberFormat="1" applyFont="1" applyBorder="1" applyAlignment="1">
      <alignment vertical="center" shrinkToFit="1"/>
    </xf>
    <xf numFmtId="0" fontId="3" fillId="0" borderId="34" xfId="3" applyFont="1" applyBorder="1">
      <alignment vertical="center"/>
    </xf>
    <xf numFmtId="0" fontId="3" fillId="0" borderId="34" xfId="3" applyFont="1" applyBorder="1" applyAlignment="1">
      <alignment horizontal="left" vertical="center" shrinkToFit="1"/>
    </xf>
    <xf numFmtId="176" fontId="3" fillId="0" borderId="34" xfId="3" applyNumberFormat="1" applyFont="1" applyBorder="1" applyAlignment="1">
      <alignment horizontal="left" vertical="center"/>
    </xf>
    <xf numFmtId="0" fontId="3" fillId="3" borderId="3" xfId="3" applyFont="1" applyFill="1" applyBorder="1" applyAlignment="1">
      <alignment horizontal="center" vertical="center"/>
    </xf>
    <xf numFmtId="0" fontId="3" fillId="3" borderId="0" xfId="3" applyFont="1" applyFill="1" applyAlignment="1">
      <alignment horizontal="center" vertical="center"/>
    </xf>
    <xf numFmtId="0" fontId="3" fillId="3" borderId="4" xfId="3" applyFont="1" applyFill="1" applyBorder="1" applyAlignment="1">
      <alignment horizontal="center" vertical="center"/>
    </xf>
    <xf numFmtId="0" fontId="3" fillId="0" borderId="1" xfId="3" applyFont="1" applyBorder="1" applyAlignment="1">
      <alignment horizontal="center" vertical="center"/>
    </xf>
    <xf numFmtId="0" fontId="3" fillId="0" borderId="0" xfId="3" applyFont="1" applyAlignment="1">
      <alignment horizontal="center" vertical="center"/>
    </xf>
    <xf numFmtId="49" fontId="3" fillId="0" borderId="1" xfId="3" applyNumberFormat="1" applyFont="1" applyBorder="1" applyAlignment="1">
      <alignment horizontal="center" vertical="center"/>
    </xf>
    <xf numFmtId="49" fontId="3" fillId="0" borderId="0" xfId="3" applyNumberFormat="1" applyFont="1" applyAlignment="1">
      <alignment horizontal="center" vertical="center"/>
    </xf>
    <xf numFmtId="0" fontId="3" fillId="0" borderId="0" xfId="3" applyFont="1" applyAlignment="1">
      <alignment vertical="center" shrinkToFit="1"/>
    </xf>
    <xf numFmtId="0" fontId="3" fillId="0" borderId="4" xfId="3" applyFont="1" applyBorder="1" applyAlignment="1">
      <alignment vertical="center" shrinkToFit="1"/>
    </xf>
    <xf numFmtId="0" fontId="3" fillId="0" borderId="6" xfId="3" applyFont="1" applyBorder="1" applyAlignment="1">
      <alignment vertical="center" shrinkToFit="1"/>
    </xf>
    <xf numFmtId="0" fontId="3" fillId="0" borderId="7" xfId="3" applyFont="1" applyBorder="1" applyAlignment="1">
      <alignment vertical="center" shrinkToFit="1"/>
    </xf>
    <xf numFmtId="0" fontId="38" fillId="0" borderId="0" xfId="3" applyFont="1">
      <alignment vertical="center"/>
    </xf>
    <xf numFmtId="0" fontId="38" fillId="0" borderId="4" xfId="3" applyFont="1" applyBorder="1">
      <alignment vertical="center"/>
    </xf>
    <xf numFmtId="0" fontId="38" fillId="0" borderId="6" xfId="3" applyFont="1" applyBorder="1">
      <alignment vertical="center"/>
    </xf>
    <xf numFmtId="0" fontId="38" fillId="0" borderId="7" xfId="3" applyFont="1" applyBorder="1">
      <alignment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2" xfId="3" applyFont="1" applyBorder="1" applyAlignment="1">
      <alignment horizontal="center" vertic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3" fillId="0" borderId="6" xfId="3" applyFont="1" applyBorder="1" applyAlignment="1">
      <alignment horizontal="left" vertical="center" indent="1"/>
    </xf>
    <xf numFmtId="0" fontId="3" fillId="3" borderId="8" xfId="3" applyFont="1" applyFill="1" applyBorder="1" applyAlignment="1">
      <alignment horizontal="center" vertical="center" wrapText="1"/>
    </xf>
    <xf numFmtId="49" fontId="24" fillId="0" borderId="8" xfId="3" applyNumberFormat="1" applyFont="1" applyBorder="1" applyAlignment="1">
      <alignment horizontal="center" vertical="center"/>
    </xf>
    <xf numFmtId="49" fontId="24" fillId="0" borderId="1" xfId="3" applyNumberFormat="1" applyFont="1" applyBorder="1" applyAlignment="1">
      <alignment horizontal="center" vertical="center"/>
    </xf>
    <xf numFmtId="49" fontId="24" fillId="0" borderId="2" xfId="3" applyNumberFormat="1" applyFont="1" applyBorder="1" applyAlignment="1">
      <alignment horizontal="center" vertical="center"/>
    </xf>
    <xf numFmtId="49" fontId="24" fillId="0" borderId="5" xfId="3" applyNumberFormat="1" applyFont="1" applyBorder="1" applyAlignment="1">
      <alignment horizontal="center" vertical="center"/>
    </xf>
    <xf numFmtId="49" fontId="24" fillId="0" borderId="6" xfId="3" applyNumberFormat="1" applyFont="1" applyBorder="1" applyAlignment="1">
      <alignment horizontal="center" vertical="center"/>
    </xf>
    <xf numFmtId="49" fontId="24" fillId="0" borderId="7" xfId="3" applyNumberFormat="1" applyFont="1" applyBorder="1" applyAlignment="1">
      <alignment horizontal="center" vertical="center"/>
    </xf>
    <xf numFmtId="0" fontId="38" fillId="0" borderId="1" xfId="3" applyFont="1" applyBorder="1">
      <alignment vertical="center"/>
    </xf>
    <xf numFmtId="0" fontId="38" fillId="0" borderId="2" xfId="3" applyFont="1" applyBorder="1">
      <alignment vertical="center"/>
    </xf>
    <xf numFmtId="176" fontId="3" fillId="0" borderId="8" xfId="3" applyNumberFormat="1" applyFont="1" applyBorder="1" applyAlignment="1">
      <alignment horizontal="right" vertical="center"/>
    </xf>
    <xf numFmtId="176" fontId="3" fillId="0" borderId="1" xfId="3" applyNumberFormat="1" applyFont="1" applyBorder="1" applyAlignment="1">
      <alignment horizontal="right" vertical="center"/>
    </xf>
    <xf numFmtId="176" fontId="3" fillId="0" borderId="2" xfId="3" applyNumberFormat="1" applyFont="1" applyBorder="1" applyAlignment="1">
      <alignment horizontal="right" vertical="center"/>
    </xf>
    <xf numFmtId="176" fontId="3" fillId="0" borderId="5" xfId="3" applyNumberFormat="1" applyFont="1" applyBorder="1" applyAlignment="1">
      <alignment horizontal="right" vertical="center"/>
    </xf>
    <xf numFmtId="176" fontId="3" fillId="0" borderId="6" xfId="3" applyNumberFormat="1" applyFont="1" applyBorder="1" applyAlignment="1">
      <alignment horizontal="right" vertical="center"/>
    </xf>
    <xf numFmtId="176" fontId="3" fillId="0" borderId="7" xfId="3" applyNumberFormat="1" applyFont="1" applyBorder="1" applyAlignment="1">
      <alignment horizontal="right" vertical="center"/>
    </xf>
    <xf numFmtId="0" fontId="8" fillId="0" borderId="0" xfId="3" applyFont="1" applyAlignment="1">
      <alignment horizontal="center" vertical="center" shrinkToFit="1"/>
    </xf>
    <xf numFmtId="0" fontId="39" fillId="0" borderId="0" xfId="3" applyFont="1" applyAlignment="1">
      <alignment horizontal="center" vertical="center"/>
    </xf>
    <xf numFmtId="0" fontId="3" fillId="0" borderId="0" xfId="3" applyFont="1" applyAlignment="1">
      <alignment horizontal="center" vertical="center" shrinkToFit="1"/>
    </xf>
    <xf numFmtId="176" fontId="3" fillId="0" borderId="26"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8" fillId="0" borderId="8" xfId="0" applyFont="1" applyBorder="1">
      <alignment vertical="center"/>
    </xf>
    <xf numFmtId="0" fontId="38" fillId="0" borderId="5" xfId="0" applyFont="1" applyBorder="1">
      <alignment vertical="center"/>
    </xf>
    <xf numFmtId="0" fontId="43" fillId="0" borderId="3" xfId="0" applyFont="1" applyBorder="1" applyAlignment="1">
      <alignment vertical="top"/>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49" fontId="38" fillId="0" borderId="8" xfId="0" applyNumberFormat="1" applyFont="1" applyBorder="1" applyAlignment="1">
      <alignment horizontal="center" vertical="center"/>
    </xf>
    <xf numFmtId="49" fontId="38" fillId="0" borderId="1" xfId="0" applyNumberFormat="1" applyFont="1" applyBorder="1" applyAlignment="1">
      <alignment horizontal="center" vertical="center"/>
    </xf>
    <xf numFmtId="49" fontId="38" fillId="0" borderId="2" xfId="0" applyNumberFormat="1" applyFont="1" applyBorder="1" applyAlignment="1">
      <alignment horizontal="center" vertical="center"/>
    </xf>
    <xf numFmtId="49" fontId="38" fillId="0" borderId="5" xfId="0" applyNumberFormat="1" applyFont="1" applyBorder="1" applyAlignment="1">
      <alignment horizontal="center" vertical="center"/>
    </xf>
    <xf numFmtId="49" fontId="38" fillId="0" borderId="6" xfId="0" applyNumberFormat="1" applyFont="1" applyBorder="1" applyAlignment="1">
      <alignment horizontal="center" vertical="center"/>
    </xf>
    <xf numFmtId="49" fontId="38" fillId="0" borderId="7" xfId="0" applyNumberFormat="1" applyFont="1" applyBorder="1" applyAlignment="1">
      <alignment horizontal="center"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15" fillId="0" borderId="108" xfId="0" applyFont="1" applyBorder="1" applyAlignment="1">
      <alignment horizontal="center" vertical="top" textRotation="255" wrapText="1" shrinkToFit="1"/>
    </xf>
    <xf numFmtId="0" fontId="15" fillId="0" borderId="81" xfId="0" applyFont="1" applyBorder="1" applyAlignment="1">
      <alignment horizontal="center" vertical="top" textRotation="255" wrapText="1" shrinkToFit="1"/>
    </xf>
    <xf numFmtId="0" fontId="15" fillId="0" borderId="63" xfId="0" applyFont="1" applyBorder="1" applyAlignment="1">
      <alignment horizontal="center" vertical="top" textRotation="255" wrapText="1" shrinkToFit="1"/>
    </xf>
    <xf numFmtId="0" fontId="15" fillId="0" borderId="58" xfId="0" applyFont="1" applyBorder="1" applyAlignment="1">
      <alignment horizontal="center" vertical="top" textRotation="255" wrapText="1" shrinkToFit="1"/>
    </xf>
  </cellXfs>
  <cellStyles count="5">
    <cellStyle name="ハイパーリンク" xfId="1" builtinId="8"/>
    <cellStyle name="ハイパーリンク 2" xfId="4" xr:uid="{D1C66A8A-BAF0-4C9D-997E-2B476E8C3DE4}"/>
    <cellStyle name="通貨" xfId="2" builtinId="7"/>
    <cellStyle name="標準" xfId="0" builtinId="0"/>
    <cellStyle name="標準 2" xfId="3" xr:uid="{00000000-0005-0000-0000-000003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7620</xdr:colOff>
          <xdr:row>13</xdr:row>
          <xdr:rowOff>121920</xdr:rowOff>
        </xdr:from>
        <xdr:to>
          <xdr:col>18</xdr:col>
          <xdr:colOff>137160</xdr:colOff>
          <xdr:row>14</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13</xdr:row>
          <xdr:rowOff>121920</xdr:rowOff>
        </xdr:from>
        <xdr:to>
          <xdr:col>15</xdr:col>
          <xdr:colOff>175260</xdr:colOff>
          <xdr:row>14</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13</xdr:row>
          <xdr:rowOff>121920</xdr:rowOff>
        </xdr:from>
        <xdr:to>
          <xdr:col>21</xdr:col>
          <xdr:colOff>83820</xdr:colOff>
          <xdr:row>14</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17</xdr:row>
          <xdr:rowOff>114300</xdr:rowOff>
        </xdr:from>
        <xdr:to>
          <xdr:col>33</xdr:col>
          <xdr:colOff>137160</xdr:colOff>
          <xdr:row>19</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18</xdr:row>
          <xdr:rowOff>175260</xdr:rowOff>
        </xdr:from>
        <xdr:to>
          <xdr:col>33</xdr:col>
          <xdr:colOff>137160</xdr:colOff>
          <xdr:row>20</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5</xdr:row>
          <xdr:rowOff>83820</xdr:rowOff>
        </xdr:from>
        <xdr:to>
          <xdr:col>36</xdr:col>
          <xdr:colOff>99060</xdr:colOff>
          <xdr:row>7</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6</xdr:row>
          <xdr:rowOff>144780</xdr:rowOff>
        </xdr:from>
        <xdr:to>
          <xdr:col>36</xdr:col>
          <xdr:colOff>99060</xdr:colOff>
          <xdr:row>7</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33</xdr:row>
          <xdr:rowOff>0</xdr:rowOff>
        </xdr:from>
        <xdr:to>
          <xdr:col>12</xdr:col>
          <xdr:colOff>68580</xdr:colOff>
          <xdr:row>34</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33</xdr:row>
          <xdr:rowOff>175260</xdr:rowOff>
        </xdr:from>
        <xdr:to>
          <xdr:col>12</xdr:col>
          <xdr:colOff>68580</xdr:colOff>
          <xdr:row>35</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34</xdr:row>
          <xdr:rowOff>160020</xdr:rowOff>
        </xdr:from>
        <xdr:to>
          <xdr:col>12</xdr:col>
          <xdr:colOff>68580</xdr:colOff>
          <xdr:row>36</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35</xdr:row>
          <xdr:rowOff>182880</xdr:rowOff>
        </xdr:from>
        <xdr:to>
          <xdr:col>12</xdr:col>
          <xdr:colOff>68580</xdr:colOff>
          <xdr:row>37</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36</xdr:row>
          <xdr:rowOff>160020</xdr:rowOff>
        </xdr:from>
        <xdr:to>
          <xdr:col>12</xdr:col>
          <xdr:colOff>68580</xdr:colOff>
          <xdr:row>38</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37</xdr:row>
          <xdr:rowOff>152400</xdr:rowOff>
        </xdr:from>
        <xdr:to>
          <xdr:col>12</xdr:col>
          <xdr:colOff>68580</xdr:colOff>
          <xdr:row>39</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38</xdr:row>
          <xdr:rowOff>175260</xdr:rowOff>
        </xdr:from>
        <xdr:to>
          <xdr:col>12</xdr:col>
          <xdr:colOff>68580</xdr:colOff>
          <xdr:row>40</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39</xdr:row>
          <xdr:rowOff>152400</xdr:rowOff>
        </xdr:from>
        <xdr:to>
          <xdr:col>12</xdr:col>
          <xdr:colOff>68580</xdr:colOff>
          <xdr:row>41</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144780</xdr:rowOff>
        </xdr:from>
        <xdr:to>
          <xdr:col>12</xdr:col>
          <xdr:colOff>68580</xdr:colOff>
          <xdr:row>42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41</xdr:row>
          <xdr:rowOff>160020</xdr:rowOff>
        </xdr:from>
        <xdr:to>
          <xdr:col>12</xdr:col>
          <xdr:colOff>68580</xdr:colOff>
          <xdr:row>43</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144780</xdr:rowOff>
        </xdr:from>
        <xdr:to>
          <xdr:col>12</xdr:col>
          <xdr:colOff>68580</xdr:colOff>
          <xdr:row>44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43</xdr:row>
          <xdr:rowOff>137160</xdr:rowOff>
        </xdr:from>
        <xdr:to>
          <xdr:col>12</xdr:col>
          <xdr:colOff>68580</xdr:colOff>
          <xdr:row>44</xdr:row>
          <xdr:rowOff>182880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44</xdr:row>
          <xdr:rowOff>152400</xdr:rowOff>
        </xdr:from>
        <xdr:to>
          <xdr:col>12</xdr:col>
          <xdr:colOff>68580</xdr:colOff>
          <xdr:row>46</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137160</xdr:rowOff>
        </xdr:from>
        <xdr:to>
          <xdr:col>12</xdr:col>
          <xdr:colOff>68580</xdr:colOff>
          <xdr:row>46</xdr:row>
          <xdr:rowOff>182880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46</xdr:row>
          <xdr:rowOff>121920</xdr:rowOff>
        </xdr:from>
        <xdr:to>
          <xdr:col>12</xdr:col>
          <xdr:colOff>68580</xdr:colOff>
          <xdr:row>47</xdr:row>
          <xdr:rowOff>175260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33</xdr:row>
          <xdr:rowOff>60960</xdr:rowOff>
        </xdr:from>
        <xdr:to>
          <xdr:col>3</xdr:col>
          <xdr:colOff>76200</xdr:colOff>
          <xdr:row>34</xdr:row>
          <xdr:rowOff>106680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36</xdr:row>
          <xdr:rowOff>45720</xdr:rowOff>
        </xdr:from>
        <xdr:to>
          <xdr:col>3</xdr:col>
          <xdr:colOff>76200</xdr:colOff>
          <xdr:row>37</xdr:row>
          <xdr:rowOff>99060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39</xdr:row>
          <xdr:rowOff>38100</xdr:rowOff>
        </xdr:from>
        <xdr:to>
          <xdr:col>3</xdr:col>
          <xdr:colOff>76200</xdr:colOff>
          <xdr:row>40</xdr:row>
          <xdr:rowOff>83820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42</xdr:row>
          <xdr:rowOff>30480</xdr:rowOff>
        </xdr:from>
        <xdr:to>
          <xdr:col>3</xdr:col>
          <xdr:colOff>76200</xdr:colOff>
          <xdr:row>43</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45</xdr:row>
          <xdr:rowOff>22860</xdr:rowOff>
        </xdr:from>
        <xdr:to>
          <xdr:col>3</xdr:col>
          <xdr:colOff>76200</xdr:colOff>
          <xdr:row>46</xdr:row>
          <xdr:rowOff>68580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6</xdr:row>
          <xdr:rowOff>175260</xdr:rowOff>
        </xdr:from>
        <xdr:to>
          <xdr:col>21</xdr:col>
          <xdr:colOff>190500</xdr:colOff>
          <xdr:row>8</xdr:row>
          <xdr:rowOff>45720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xdr:row>
          <xdr:rowOff>160020</xdr:rowOff>
        </xdr:from>
        <xdr:to>
          <xdr:col>21</xdr:col>
          <xdr:colOff>190500</xdr:colOff>
          <xdr:row>9</xdr:row>
          <xdr:rowOff>22860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19</xdr:col>
          <xdr:colOff>190500</xdr:colOff>
          <xdr:row>20</xdr:row>
          <xdr:rowOff>22860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19</xdr:col>
          <xdr:colOff>190500</xdr:colOff>
          <xdr:row>22</xdr:row>
          <xdr:rowOff>22860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198120</xdr:colOff>
          <xdr:row>17</xdr:row>
          <xdr:rowOff>0</xdr:rowOff>
        </xdr:from>
        <xdr:to>
          <xdr:col>20</xdr:col>
          <xdr:colOff>0</xdr:colOff>
          <xdr:row>23</xdr:row>
          <xdr:rowOff>0</xdr:rowOff>
        </xdr:to>
        <xdr:sp macro="" textlink="">
          <xdr:nvSpPr>
            <xdr:cNvPr id="39937" name="Group Box 1" hidden="1">
              <a:extLst>
                <a:ext uri="{63B3BB69-23CF-44E3-9099-C40C66FF867C}">
                  <a14:compatExt spid="_x0000_s39937"/>
                </a:ext>
                <a:ext uri="{FF2B5EF4-FFF2-40B4-BE49-F238E27FC236}">
                  <a16:creationId xmlns:a16="http://schemas.microsoft.com/office/drawing/2014/main" id="{00000000-0008-0000-0E00-000001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19</xdr:col>
          <xdr:colOff>160020</xdr:colOff>
          <xdr:row>20</xdr:row>
          <xdr:rowOff>22860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E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19</xdr:col>
          <xdr:colOff>160020</xdr:colOff>
          <xdr:row>22</xdr:row>
          <xdr:rowOff>22860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E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44</xdr:row>
          <xdr:rowOff>144780</xdr:rowOff>
        </xdr:from>
        <xdr:to>
          <xdr:col>19</xdr:col>
          <xdr:colOff>175260</xdr:colOff>
          <xdr:row>46</xdr:row>
          <xdr:rowOff>7620</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id="{00000000-0008-0000-0E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同意を得た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44</xdr:row>
          <xdr:rowOff>144780</xdr:rowOff>
        </xdr:from>
        <xdr:to>
          <xdr:col>24</xdr:col>
          <xdr:colOff>68580</xdr:colOff>
          <xdr:row>46</xdr:row>
          <xdr:rowOff>7620</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id="{00000000-0008-0000-0E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同意を得ていない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121920</xdr:colOff>
          <xdr:row>2</xdr:row>
          <xdr:rowOff>160020</xdr:rowOff>
        </xdr:from>
        <xdr:to>
          <xdr:col>7</xdr:col>
          <xdr:colOff>106680</xdr:colOff>
          <xdr:row>4</xdr:row>
          <xdr:rowOff>22860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準常設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xdr:row>
          <xdr:rowOff>160020</xdr:rowOff>
        </xdr:from>
        <xdr:to>
          <xdr:col>10</xdr:col>
          <xdr:colOff>7620</xdr:colOff>
          <xdr:row>4</xdr:row>
          <xdr:rowOff>22860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常設</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20</xdr:col>
          <xdr:colOff>0</xdr:colOff>
          <xdr:row>18</xdr:row>
          <xdr:rowOff>0</xdr:rowOff>
        </xdr:to>
        <xdr:sp macro="" textlink="">
          <xdr:nvSpPr>
            <xdr:cNvPr id="20487" name="Group Box 7" hidden="1">
              <a:extLst>
                <a:ext uri="{63B3BB69-23CF-44E3-9099-C40C66FF867C}">
                  <a14:compatExt spid="_x0000_s20487"/>
                </a:ext>
                <a:ext uri="{FF2B5EF4-FFF2-40B4-BE49-F238E27FC236}">
                  <a16:creationId xmlns:a16="http://schemas.microsoft.com/office/drawing/2014/main" id="{00000000-0008-0000-1000-00000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xdr:row>
          <xdr:rowOff>160020</xdr:rowOff>
        </xdr:from>
        <xdr:to>
          <xdr:col>19</xdr:col>
          <xdr:colOff>190500</xdr:colOff>
          <xdr:row>15</xdr:row>
          <xdr:rowOff>22860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xdr:row>
          <xdr:rowOff>160020</xdr:rowOff>
        </xdr:from>
        <xdr:to>
          <xdr:col>19</xdr:col>
          <xdr:colOff>190500</xdr:colOff>
          <xdr:row>17</xdr:row>
          <xdr:rowOff>22860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7889" name="Group Box 1" hidden="1">
              <a:extLst>
                <a:ext uri="{63B3BB69-23CF-44E3-9099-C40C66FF867C}">
                  <a14:compatExt spid="_x0000_s37889"/>
                </a:ext>
                <a:ext uri="{FF2B5EF4-FFF2-40B4-BE49-F238E27FC236}">
                  <a16:creationId xmlns:a16="http://schemas.microsoft.com/office/drawing/2014/main" id="{00000000-0008-0000-1100-00000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20</xdr:col>
          <xdr:colOff>0</xdr:colOff>
          <xdr:row>20</xdr:row>
          <xdr:rowOff>22860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1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20</xdr:col>
          <xdr:colOff>0</xdr:colOff>
          <xdr:row>22</xdr:row>
          <xdr:rowOff>22860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1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8913" name="Group Box 1" hidden="1">
              <a:extLst>
                <a:ext uri="{63B3BB69-23CF-44E3-9099-C40C66FF867C}">
                  <a14:compatExt spid="_x0000_s38913"/>
                </a:ext>
                <a:ext uri="{FF2B5EF4-FFF2-40B4-BE49-F238E27FC236}">
                  <a16:creationId xmlns:a16="http://schemas.microsoft.com/office/drawing/2014/main" id="{00000000-0008-0000-1200-000001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20</xdr:col>
          <xdr:colOff>0</xdr:colOff>
          <xdr:row>20</xdr:row>
          <xdr:rowOff>22860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2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20</xdr:col>
          <xdr:colOff>0</xdr:colOff>
          <xdr:row>22</xdr:row>
          <xdr:rowOff>22860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2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35</xdr:col>
          <xdr:colOff>411480</xdr:colOff>
          <xdr:row>7</xdr:row>
          <xdr:rowOff>30480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35</xdr:col>
          <xdr:colOff>411480</xdr:colOff>
          <xdr:row>8</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13</xdr:row>
          <xdr:rowOff>160020</xdr:rowOff>
        </xdr:from>
        <xdr:to>
          <xdr:col>28</xdr:col>
          <xdr:colOff>99060</xdr:colOff>
          <xdr:row>15</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160020</xdr:rowOff>
        </xdr:from>
        <xdr:to>
          <xdr:col>25</xdr:col>
          <xdr:colOff>137160</xdr:colOff>
          <xdr:row>15</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13</xdr:row>
          <xdr:rowOff>160020</xdr:rowOff>
        </xdr:from>
        <xdr:to>
          <xdr:col>31</xdr:col>
          <xdr:colOff>99060</xdr:colOff>
          <xdr:row>15</xdr:row>
          <xdr:rowOff>22860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160020</xdr:rowOff>
        </xdr:from>
        <xdr:to>
          <xdr:col>11</xdr:col>
          <xdr:colOff>99060</xdr:colOff>
          <xdr:row>23</xdr:row>
          <xdr:rowOff>22860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83820</xdr:rowOff>
        </xdr:from>
        <xdr:to>
          <xdr:col>11</xdr:col>
          <xdr:colOff>99060</xdr:colOff>
          <xdr:row>24</xdr:row>
          <xdr:rowOff>137160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【ペーパーテスト】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21</xdr:row>
          <xdr:rowOff>175260</xdr:rowOff>
        </xdr:from>
        <xdr:to>
          <xdr:col>20</xdr:col>
          <xdr:colOff>121920</xdr:colOff>
          <xdr:row>23</xdr:row>
          <xdr:rowOff>30480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【スキー指導法実技】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22</xdr:row>
          <xdr:rowOff>160020</xdr:rowOff>
        </xdr:from>
        <xdr:to>
          <xdr:col>20</xdr:col>
          <xdr:colOff>121920</xdr:colOff>
          <xdr:row>24</xdr:row>
          <xdr:rowOff>22860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【教程技術】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23</xdr:row>
          <xdr:rowOff>160020</xdr:rowOff>
        </xdr:from>
        <xdr:to>
          <xdr:col>20</xdr:col>
          <xdr:colOff>121920</xdr:colOff>
          <xdr:row>25</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17</xdr:row>
          <xdr:rowOff>99060</xdr:rowOff>
        </xdr:from>
        <xdr:to>
          <xdr:col>34</xdr:col>
          <xdr:colOff>0</xdr:colOff>
          <xdr:row>19</xdr:row>
          <xdr:rowOff>22860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18</xdr:row>
          <xdr:rowOff>160020</xdr:rowOff>
        </xdr:from>
        <xdr:to>
          <xdr:col>34</xdr:col>
          <xdr:colOff>0</xdr:colOff>
          <xdr:row>20</xdr:row>
          <xdr:rowOff>22860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182880</xdr:rowOff>
        </xdr:from>
        <xdr:to>
          <xdr:col>12</xdr:col>
          <xdr:colOff>106680</xdr:colOff>
          <xdr:row>29</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28</xdr:row>
          <xdr:rowOff>160020</xdr:rowOff>
        </xdr:from>
        <xdr:to>
          <xdr:col>12</xdr:col>
          <xdr:colOff>106680</xdr:colOff>
          <xdr:row>30</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152400</xdr:rowOff>
        </xdr:from>
        <xdr:to>
          <xdr:col>12</xdr:col>
          <xdr:colOff>106680</xdr:colOff>
          <xdr:row>31</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30</xdr:row>
          <xdr:rowOff>182880</xdr:rowOff>
        </xdr:from>
        <xdr:to>
          <xdr:col>12</xdr:col>
          <xdr:colOff>106680</xdr:colOff>
          <xdr:row>32</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31</xdr:row>
          <xdr:rowOff>160020</xdr:rowOff>
        </xdr:from>
        <xdr:to>
          <xdr:col>12</xdr:col>
          <xdr:colOff>106680</xdr:colOff>
          <xdr:row>33</xdr:row>
          <xdr:rowOff>22860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32</xdr:row>
          <xdr:rowOff>152400</xdr:rowOff>
        </xdr:from>
        <xdr:to>
          <xdr:col>12</xdr:col>
          <xdr:colOff>106680</xdr:colOff>
          <xdr:row>34</xdr:row>
          <xdr:rowOff>7620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33</xdr:row>
          <xdr:rowOff>182880</xdr:rowOff>
        </xdr:from>
        <xdr:to>
          <xdr:col>12</xdr:col>
          <xdr:colOff>106680</xdr:colOff>
          <xdr:row>35</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34</xdr:row>
          <xdr:rowOff>160020</xdr:rowOff>
        </xdr:from>
        <xdr:to>
          <xdr:col>12</xdr:col>
          <xdr:colOff>106680</xdr:colOff>
          <xdr:row>36</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35</xdr:row>
          <xdr:rowOff>152400</xdr:rowOff>
        </xdr:from>
        <xdr:to>
          <xdr:col>12</xdr:col>
          <xdr:colOff>106680</xdr:colOff>
          <xdr:row>37</xdr:row>
          <xdr:rowOff>7620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28</xdr:row>
          <xdr:rowOff>160020</xdr:rowOff>
        </xdr:from>
        <xdr:to>
          <xdr:col>3</xdr:col>
          <xdr:colOff>83820</xdr:colOff>
          <xdr:row>30</xdr:row>
          <xdr:rowOff>22860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31</xdr:row>
          <xdr:rowOff>160020</xdr:rowOff>
        </xdr:from>
        <xdr:to>
          <xdr:col>3</xdr:col>
          <xdr:colOff>83820</xdr:colOff>
          <xdr:row>33</xdr:row>
          <xdr:rowOff>22860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34</xdr:row>
          <xdr:rowOff>160020</xdr:rowOff>
        </xdr:from>
        <xdr:to>
          <xdr:col>3</xdr:col>
          <xdr:colOff>83820</xdr:colOff>
          <xdr:row>36</xdr:row>
          <xdr:rowOff>22860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68580</xdr:colOff>
          <xdr:row>13</xdr:row>
          <xdr:rowOff>160020</xdr:rowOff>
        </xdr:from>
        <xdr:to>
          <xdr:col>19</xdr:col>
          <xdr:colOff>0</xdr:colOff>
          <xdr:row>15</xdr:row>
          <xdr:rowOff>22860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13</xdr:row>
          <xdr:rowOff>160020</xdr:rowOff>
        </xdr:from>
        <xdr:to>
          <xdr:col>16</xdr:col>
          <xdr:colOff>30480</xdr:colOff>
          <xdr:row>15</xdr:row>
          <xdr:rowOff>22860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xdr:row>
          <xdr:rowOff>160020</xdr:rowOff>
        </xdr:from>
        <xdr:to>
          <xdr:col>21</xdr:col>
          <xdr:colOff>160020</xdr:colOff>
          <xdr:row>15</xdr:row>
          <xdr:rowOff>22860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37</xdr:col>
          <xdr:colOff>7620</xdr:colOff>
          <xdr:row>7</xdr:row>
          <xdr:rowOff>30480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37</xdr:col>
          <xdr:colOff>7620</xdr:colOff>
          <xdr:row>8</xdr:row>
          <xdr:rowOff>22860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32</xdr:row>
          <xdr:rowOff>182880</xdr:rowOff>
        </xdr:from>
        <xdr:to>
          <xdr:col>13</xdr:col>
          <xdr:colOff>106680</xdr:colOff>
          <xdr:row>34</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33</xdr:row>
          <xdr:rowOff>160020</xdr:rowOff>
        </xdr:from>
        <xdr:to>
          <xdr:col>13</xdr:col>
          <xdr:colOff>106680</xdr:colOff>
          <xdr:row>35</xdr:row>
          <xdr:rowOff>22860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34</xdr:row>
          <xdr:rowOff>152400</xdr:rowOff>
        </xdr:from>
        <xdr:to>
          <xdr:col>13</xdr:col>
          <xdr:colOff>106680</xdr:colOff>
          <xdr:row>36</xdr:row>
          <xdr:rowOff>7620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35</xdr:row>
          <xdr:rowOff>182880</xdr:rowOff>
        </xdr:from>
        <xdr:to>
          <xdr:col>13</xdr:col>
          <xdr:colOff>106680</xdr:colOff>
          <xdr:row>37</xdr:row>
          <xdr:rowOff>38100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36</xdr:row>
          <xdr:rowOff>160020</xdr:rowOff>
        </xdr:from>
        <xdr:to>
          <xdr:col>13</xdr:col>
          <xdr:colOff>106680</xdr:colOff>
          <xdr:row>38</xdr:row>
          <xdr:rowOff>22860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37</xdr:row>
          <xdr:rowOff>152400</xdr:rowOff>
        </xdr:from>
        <xdr:to>
          <xdr:col>13</xdr:col>
          <xdr:colOff>106680</xdr:colOff>
          <xdr:row>39</xdr:row>
          <xdr:rowOff>7620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38</xdr:row>
          <xdr:rowOff>182880</xdr:rowOff>
        </xdr:from>
        <xdr:to>
          <xdr:col>13</xdr:col>
          <xdr:colOff>106680</xdr:colOff>
          <xdr:row>40</xdr:row>
          <xdr:rowOff>38100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39</xdr:row>
          <xdr:rowOff>160020</xdr:rowOff>
        </xdr:from>
        <xdr:to>
          <xdr:col>13</xdr:col>
          <xdr:colOff>106680</xdr:colOff>
          <xdr:row>41</xdr:row>
          <xdr:rowOff>22860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40</xdr:row>
          <xdr:rowOff>152400</xdr:rowOff>
        </xdr:from>
        <xdr:to>
          <xdr:col>13</xdr:col>
          <xdr:colOff>106680</xdr:colOff>
          <xdr:row>42</xdr:row>
          <xdr:rowOff>7620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41</xdr:row>
          <xdr:rowOff>182880</xdr:rowOff>
        </xdr:from>
        <xdr:to>
          <xdr:col>13</xdr:col>
          <xdr:colOff>106680</xdr:colOff>
          <xdr:row>43</xdr:row>
          <xdr:rowOff>38100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42</xdr:row>
          <xdr:rowOff>160020</xdr:rowOff>
        </xdr:from>
        <xdr:to>
          <xdr:col>13</xdr:col>
          <xdr:colOff>106680</xdr:colOff>
          <xdr:row>44</xdr:row>
          <xdr:rowOff>22860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43</xdr:row>
          <xdr:rowOff>152400</xdr:rowOff>
        </xdr:from>
        <xdr:to>
          <xdr:col>13</xdr:col>
          <xdr:colOff>106680</xdr:colOff>
          <xdr:row>45</xdr:row>
          <xdr:rowOff>7620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44</xdr:row>
          <xdr:rowOff>182880</xdr:rowOff>
        </xdr:from>
        <xdr:to>
          <xdr:col>13</xdr:col>
          <xdr:colOff>106680</xdr:colOff>
          <xdr:row>46</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45</xdr:row>
          <xdr:rowOff>160020</xdr:rowOff>
        </xdr:from>
        <xdr:to>
          <xdr:col>13</xdr:col>
          <xdr:colOff>106680</xdr:colOff>
          <xdr:row>47</xdr:row>
          <xdr:rowOff>22860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46</xdr:row>
          <xdr:rowOff>152400</xdr:rowOff>
        </xdr:from>
        <xdr:to>
          <xdr:col>13</xdr:col>
          <xdr:colOff>106680</xdr:colOff>
          <xdr:row>48</xdr:row>
          <xdr:rowOff>7620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13</xdr:row>
          <xdr:rowOff>160020</xdr:rowOff>
        </xdr:from>
        <xdr:to>
          <xdr:col>19</xdr:col>
          <xdr:colOff>0</xdr:colOff>
          <xdr:row>15</xdr:row>
          <xdr:rowOff>22860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13</xdr:row>
          <xdr:rowOff>160020</xdr:rowOff>
        </xdr:from>
        <xdr:to>
          <xdr:col>16</xdr:col>
          <xdr:colOff>30480</xdr:colOff>
          <xdr:row>15</xdr:row>
          <xdr:rowOff>22860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xdr:row>
          <xdr:rowOff>160020</xdr:rowOff>
        </xdr:from>
        <xdr:to>
          <xdr:col>21</xdr:col>
          <xdr:colOff>160020</xdr:colOff>
          <xdr:row>15</xdr:row>
          <xdr:rowOff>22860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17</xdr:row>
          <xdr:rowOff>114300</xdr:rowOff>
        </xdr:from>
        <xdr:to>
          <xdr:col>33</xdr:col>
          <xdr:colOff>7620</xdr:colOff>
          <xdr:row>19</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18</xdr:row>
          <xdr:rowOff>175260</xdr:rowOff>
        </xdr:from>
        <xdr:to>
          <xdr:col>33</xdr:col>
          <xdr:colOff>7620</xdr:colOff>
          <xdr:row>20</xdr:row>
          <xdr:rowOff>30480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19</xdr:row>
          <xdr:rowOff>160020</xdr:rowOff>
        </xdr:from>
        <xdr:to>
          <xdr:col>34</xdr:col>
          <xdr:colOff>30480</xdr:colOff>
          <xdr:row>21</xdr:row>
          <xdr:rowOff>22860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応用発展技術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37</xdr:col>
          <xdr:colOff>7620</xdr:colOff>
          <xdr:row>7</xdr:row>
          <xdr:rowOff>30480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37</xdr:col>
          <xdr:colOff>7620</xdr:colOff>
          <xdr:row>8</xdr:row>
          <xdr:rowOff>22860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182880</xdr:rowOff>
        </xdr:from>
        <xdr:to>
          <xdr:col>12</xdr:col>
          <xdr:colOff>106680</xdr:colOff>
          <xdr:row>25</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160020</xdr:rowOff>
        </xdr:from>
        <xdr:to>
          <xdr:col>12</xdr:col>
          <xdr:colOff>106680</xdr:colOff>
          <xdr:row>26</xdr:row>
          <xdr:rowOff>22860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25</xdr:row>
          <xdr:rowOff>152400</xdr:rowOff>
        </xdr:from>
        <xdr:to>
          <xdr:col>12</xdr:col>
          <xdr:colOff>106680</xdr:colOff>
          <xdr:row>27</xdr:row>
          <xdr:rowOff>7620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182880</xdr:rowOff>
        </xdr:from>
        <xdr:to>
          <xdr:col>12</xdr:col>
          <xdr:colOff>106680</xdr:colOff>
          <xdr:row>28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160020</xdr:rowOff>
        </xdr:from>
        <xdr:to>
          <xdr:col>12</xdr:col>
          <xdr:colOff>106680</xdr:colOff>
          <xdr:row>29</xdr:row>
          <xdr:rowOff>22860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28</xdr:row>
          <xdr:rowOff>152400</xdr:rowOff>
        </xdr:from>
        <xdr:to>
          <xdr:col>12</xdr:col>
          <xdr:colOff>106680</xdr:colOff>
          <xdr:row>30</xdr:row>
          <xdr:rowOff>7620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182880</xdr:rowOff>
        </xdr:from>
        <xdr:to>
          <xdr:col>12</xdr:col>
          <xdr:colOff>106680</xdr:colOff>
          <xdr:row>31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30</xdr:row>
          <xdr:rowOff>160020</xdr:rowOff>
        </xdr:from>
        <xdr:to>
          <xdr:col>12</xdr:col>
          <xdr:colOff>106680</xdr:colOff>
          <xdr:row>32</xdr:row>
          <xdr:rowOff>22860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31</xdr:row>
          <xdr:rowOff>152400</xdr:rowOff>
        </xdr:from>
        <xdr:to>
          <xdr:col>12</xdr:col>
          <xdr:colOff>106680</xdr:colOff>
          <xdr:row>33</xdr:row>
          <xdr:rowOff>7620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24</xdr:row>
          <xdr:rowOff>160020</xdr:rowOff>
        </xdr:from>
        <xdr:to>
          <xdr:col>3</xdr:col>
          <xdr:colOff>83820</xdr:colOff>
          <xdr:row>26</xdr:row>
          <xdr:rowOff>22860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27</xdr:row>
          <xdr:rowOff>160020</xdr:rowOff>
        </xdr:from>
        <xdr:to>
          <xdr:col>3</xdr:col>
          <xdr:colOff>83820</xdr:colOff>
          <xdr:row>29</xdr:row>
          <xdr:rowOff>22860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30</xdr:row>
          <xdr:rowOff>160020</xdr:rowOff>
        </xdr:from>
        <xdr:to>
          <xdr:col>3</xdr:col>
          <xdr:colOff>83820</xdr:colOff>
          <xdr:row>32</xdr:row>
          <xdr:rowOff>22860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20</xdr:col>
          <xdr:colOff>0</xdr:colOff>
          <xdr:row>15</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160020</xdr:rowOff>
        </xdr:from>
        <xdr:to>
          <xdr:col>19</xdr:col>
          <xdr:colOff>190500</xdr:colOff>
          <xdr:row>12</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xdr:row>
          <xdr:rowOff>160020</xdr:rowOff>
        </xdr:from>
        <xdr:to>
          <xdr:col>19</xdr:col>
          <xdr:colOff>190500</xdr:colOff>
          <xdr:row>14</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xdr:row>
          <xdr:rowOff>175260</xdr:rowOff>
        </xdr:from>
        <xdr:to>
          <xdr:col>21</xdr:col>
          <xdr:colOff>190500</xdr:colOff>
          <xdr:row>7</xdr:row>
          <xdr:rowOff>30480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xdr:row>
          <xdr:rowOff>160020</xdr:rowOff>
        </xdr:from>
        <xdr:to>
          <xdr:col>21</xdr:col>
          <xdr:colOff>190500</xdr:colOff>
          <xdr:row>8</xdr:row>
          <xdr:rowOff>22860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22</xdr:row>
          <xdr:rowOff>76200</xdr:rowOff>
        </xdr:from>
        <xdr:to>
          <xdr:col>16</xdr:col>
          <xdr:colOff>22860</xdr:colOff>
          <xdr:row>23</xdr:row>
          <xdr:rowOff>121920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xdr:row>
          <xdr:rowOff>76200</xdr:rowOff>
        </xdr:from>
        <xdr:to>
          <xdr:col>19</xdr:col>
          <xdr:colOff>144780</xdr:colOff>
          <xdr:row>23</xdr:row>
          <xdr:rowOff>121920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xdr:row>
          <xdr:rowOff>175260</xdr:rowOff>
        </xdr:from>
        <xdr:to>
          <xdr:col>9</xdr:col>
          <xdr:colOff>99060</xdr:colOff>
          <xdr:row>3</xdr:row>
          <xdr:rowOff>30480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xdr:row>
          <xdr:rowOff>160020</xdr:rowOff>
        </xdr:from>
        <xdr:to>
          <xdr:col>9</xdr:col>
          <xdr:colOff>99060</xdr:colOff>
          <xdr:row>4</xdr:row>
          <xdr:rowOff>22860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xdr:row>
          <xdr:rowOff>160020</xdr:rowOff>
        </xdr:from>
        <xdr:to>
          <xdr:col>9</xdr:col>
          <xdr:colOff>99060</xdr:colOff>
          <xdr:row>5</xdr:row>
          <xdr:rowOff>22860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xdr:row>
          <xdr:rowOff>175260</xdr:rowOff>
        </xdr:from>
        <xdr:to>
          <xdr:col>18</xdr:col>
          <xdr:colOff>22860</xdr:colOff>
          <xdr:row>3</xdr:row>
          <xdr:rowOff>30480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xdr:row>
          <xdr:rowOff>160020</xdr:rowOff>
        </xdr:from>
        <xdr:to>
          <xdr:col>18</xdr:col>
          <xdr:colOff>22860</xdr:colOff>
          <xdr:row>4</xdr:row>
          <xdr:rowOff>22860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3</xdr:row>
          <xdr:rowOff>160020</xdr:rowOff>
        </xdr:from>
        <xdr:to>
          <xdr:col>18</xdr:col>
          <xdr:colOff>22860</xdr:colOff>
          <xdr:row>5</xdr:row>
          <xdr:rowOff>22860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33</xdr:row>
          <xdr:rowOff>175260</xdr:rowOff>
        </xdr:from>
        <xdr:to>
          <xdr:col>17</xdr:col>
          <xdr:colOff>99060</xdr:colOff>
          <xdr:row>35</xdr:row>
          <xdr:rowOff>30480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33</xdr:row>
          <xdr:rowOff>175260</xdr:rowOff>
        </xdr:from>
        <xdr:to>
          <xdr:col>21</xdr:col>
          <xdr:colOff>114300</xdr:colOff>
          <xdr:row>35</xdr:row>
          <xdr:rowOff>30480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33</xdr:row>
          <xdr:rowOff>175260</xdr:rowOff>
        </xdr:from>
        <xdr:to>
          <xdr:col>25</xdr:col>
          <xdr:colOff>121920</xdr:colOff>
          <xdr:row>35</xdr:row>
          <xdr:rowOff>30480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51</xdr:row>
          <xdr:rowOff>76200</xdr:rowOff>
        </xdr:from>
        <xdr:to>
          <xdr:col>33</xdr:col>
          <xdr:colOff>137160</xdr:colOff>
          <xdr:row>52</xdr:row>
          <xdr:rowOff>121920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9525</xdr:colOff>
      <xdr:row>0</xdr:row>
      <xdr:rowOff>0</xdr:rowOff>
    </xdr:from>
    <xdr:to>
      <xdr:col>4</xdr:col>
      <xdr:colOff>400050</xdr:colOff>
      <xdr:row>0</xdr:row>
      <xdr:rowOff>0</xdr:rowOff>
    </xdr:to>
    <xdr:sp macro="" textlink="">
      <xdr:nvSpPr>
        <xdr:cNvPr id="12289" name="Text Box 1">
          <a:extLst>
            <a:ext uri="{FF2B5EF4-FFF2-40B4-BE49-F238E27FC236}">
              <a16:creationId xmlns:a16="http://schemas.microsoft.com/office/drawing/2014/main" id="{00000000-0008-0000-0600-000001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0" name="Text Box 2">
          <a:extLst>
            <a:ext uri="{FF2B5EF4-FFF2-40B4-BE49-F238E27FC236}">
              <a16:creationId xmlns:a16="http://schemas.microsoft.com/office/drawing/2014/main" id="{00000000-0008-0000-0600-000002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1" name="Text Box 3">
          <a:extLst>
            <a:ext uri="{FF2B5EF4-FFF2-40B4-BE49-F238E27FC236}">
              <a16:creationId xmlns:a16="http://schemas.microsoft.com/office/drawing/2014/main" id="{00000000-0008-0000-0600-000003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2" name="Text Box 4">
          <a:extLst>
            <a:ext uri="{FF2B5EF4-FFF2-40B4-BE49-F238E27FC236}">
              <a16:creationId xmlns:a16="http://schemas.microsoft.com/office/drawing/2014/main" id="{00000000-0008-0000-0600-000004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9525</xdr:colOff>
      <xdr:row>0</xdr:row>
      <xdr:rowOff>0</xdr:rowOff>
    </xdr:from>
    <xdr:to>
      <xdr:col>10</xdr:col>
      <xdr:colOff>400050</xdr:colOff>
      <xdr:row>0</xdr:row>
      <xdr:rowOff>0</xdr:rowOff>
    </xdr:to>
    <xdr:sp macro="" textlink="">
      <xdr:nvSpPr>
        <xdr:cNvPr id="12296" name="Text Box 8">
          <a:extLst>
            <a:ext uri="{FF2B5EF4-FFF2-40B4-BE49-F238E27FC236}">
              <a16:creationId xmlns:a16="http://schemas.microsoft.com/office/drawing/2014/main" id="{00000000-0008-0000-0600-000008300000}"/>
            </a:ext>
          </a:extLst>
        </xdr:cNvPr>
        <xdr:cNvSpPr txBox="1">
          <a:spLocks noChangeArrowheads="1"/>
        </xdr:cNvSpPr>
      </xdr:nvSpPr>
      <xdr:spPr bwMode="auto">
        <a:xfrm>
          <a:off x="399097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19050</xdr:colOff>
      <xdr:row>0</xdr:row>
      <xdr:rowOff>0</xdr:rowOff>
    </xdr:from>
    <xdr:to>
      <xdr:col>10</xdr:col>
      <xdr:colOff>409575</xdr:colOff>
      <xdr:row>0</xdr:row>
      <xdr:rowOff>0</xdr:rowOff>
    </xdr:to>
    <xdr:sp macro="" textlink="">
      <xdr:nvSpPr>
        <xdr:cNvPr id="12297" name="Text Box 9">
          <a:extLst>
            <a:ext uri="{FF2B5EF4-FFF2-40B4-BE49-F238E27FC236}">
              <a16:creationId xmlns:a16="http://schemas.microsoft.com/office/drawing/2014/main" id="{00000000-0008-0000-0600-000009300000}"/>
            </a:ext>
          </a:extLst>
        </xdr:cNvPr>
        <xdr:cNvSpPr txBox="1">
          <a:spLocks noChangeArrowheads="1"/>
        </xdr:cNvSpPr>
      </xdr:nvSpPr>
      <xdr:spPr bwMode="auto">
        <a:xfrm>
          <a:off x="400050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298" name="Text Box 10">
          <a:extLst>
            <a:ext uri="{FF2B5EF4-FFF2-40B4-BE49-F238E27FC236}">
              <a16:creationId xmlns:a16="http://schemas.microsoft.com/office/drawing/2014/main" id="{00000000-0008-0000-0600-00000A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13</xdr:row>
      <xdr:rowOff>114300</xdr:rowOff>
    </xdr:from>
    <xdr:to>
      <xdr:col>5</xdr:col>
      <xdr:colOff>390525</xdr:colOff>
      <xdr:row>14</xdr:row>
      <xdr:rowOff>0</xdr:rowOff>
    </xdr:to>
    <xdr:sp macro="" textlink="">
      <xdr:nvSpPr>
        <xdr:cNvPr id="12299" name="Text Box 11">
          <a:extLst>
            <a:ext uri="{FF2B5EF4-FFF2-40B4-BE49-F238E27FC236}">
              <a16:creationId xmlns:a16="http://schemas.microsoft.com/office/drawing/2014/main" id="{00000000-0008-0000-0600-00000B300000}"/>
            </a:ext>
          </a:extLst>
        </xdr:cNvPr>
        <xdr:cNvSpPr txBox="1">
          <a:spLocks noChangeArrowheads="1"/>
        </xdr:cNvSpPr>
      </xdr:nvSpPr>
      <xdr:spPr bwMode="auto">
        <a:xfrm>
          <a:off x="1838325" y="35052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300" name="Text Box 12">
          <a:extLst>
            <a:ext uri="{FF2B5EF4-FFF2-40B4-BE49-F238E27FC236}">
              <a16:creationId xmlns:a16="http://schemas.microsoft.com/office/drawing/2014/main" id="{00000000-0008-0000-0600-00000C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7</xdr:row>
      <xdr:rowOff>95250</xdr:rowOff>
    </xdr:from>
    <xdr:to>
      <xdr:col>4</xdr:col>
      <xdr:colOff>409575</xdr:colOff>
      <xdr:row>8</xdr:row>
      <xdr:rowOff>0</xdr:rowOff>
    </xdr:to>
    <xdr:sp macro="" textlink="">
      <xdr:nvSpPr>
        <xdr:cNvPr id="12301" name="Text Box 13">
          <a:extLst>
            <a:ext uri="{FF2B5EF4-FFF2-40B4-BE49-F238E27FC236}">
              <a16:creationId xmlns:a16="http://schemas.microsoft.com/office/drawing/2014/main" id="{00000000-0008-0000-0600-00000D300000}"/>
            </a:ext>
          </a:extLst>
        </xdr:cNvPr>
        <xdr:cNvSpPr txBox="1">
          <a:spLocks noChangeArrowheads="1"/>
        </xdr:cNvSpPr>
      </xdr:nvSpPr>
      <xdr:spPr bwMode="auto">
        <a:xfrm>
          <a:off x="1428750" y="1847850"/>
          <a:ext cx="3905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9525</xdr:colOff>
      <xdr:row>7</xdr:row>
      <xdr:rowOff>190500</xdr:rowOff>
    </xdr:from>
    <xdr:to>
      <xdr:col>11</xdr:col>
      <xdr:colOff>400050</xdr:colOff>
      <xdr:row>7</xdr:row>
      <xdr:rowOff>314325</xdr:rowOff>
    </xdr:to>
    <xdr:sp macro="" textlink="">
      <xdr:nvSpPr>
        <xdr:cNvPr id="12302" name="Text Box 14">
          <a:extLst>
            <a:ext uri="{FF2B5EF4-FFF2-40B4-BE49-F238E27FC236}">
              <a16:creationId xmlns:a16="http://schemas.microsoft.com/office/drawing/2014/main" id="{00000000-0008-0000-0600-00000E300000}"/>
            </a:ext>
          </a:extLst>
        </xdr:cNvPr>
        <xdr:cNvSpPr txBox="1">
          <a:spLocks noChangeArrowheads="1"/>
        </xdr:cNvSpPr>
      </xdr:nvSpPr>
      <xdr:spPr bwMode="auto">
        <a:xfrm>
          <a:off x="4419600"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19050</xdr:colOff>
      <xdr:row>7</xdr:row>
      <xdr:rowOff>114300</xdr:rowOff>
    </xdr:from>
    <xdr:to>
      <xdr:col>11</xdr:col>
      <xdr:colOff>409575</xdr:colOff>
      <xdr:row>8</xdr:row>
      <xdr:rowOff>0</xdr:rowOff>
    </xdr:to>
    <xdr:sp macro="" textlink="">
      <xdr:nvSpPr>
        <xdr:cNvPr id="12303" name="Text Box 15">
          <a:extLst>
            <a:ext uri="{FF2B5EF4-FFF2-40B4-BE49-F238E27FC236}">
              <a16:creationId xmlns:a16="http://schemas.microsoft.com/office/drawing/2014/main" id="{00000000-0008-0000-0600-00000F300000}"/>
            </a:ext>
          </a:extLst>
        </xdr:cNvPr>
        <xdr:cNvSpPr txBox="1">
          <a:spLocks noChangeArrowheads="1"/>
        </xdr:cNvSpPr>
      </xdr:nvSpPr>
      <xdr:spPr bwMode="auto">
        <a:xfrm>
          <a:off x="4429125" y="18669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mc:AlternateContent xmlns:mc="http://schemas.openxmlformats.org/markup-compatibility/2006">
    <mc:Choice xmlns:a14="http://schemas.microsoft.com/office/drawing/2010/main" Requires="a14">
      <xdr:twoCellAnchor editAs="oneCell">
        <xdr:from>
          <xdr:col>3</xdr:col>
          <xdr:colOff>213360</xdr:colOff>
          <xdr:row>0</xdr:row>
          <xdr:rowOff>45720</xdr:rowOff>
        </xdr:from>
        <xdr:to>
          <xdr:col>4</xdr:col>
          <xdr:colOff>327660</xdr:colOff>
          <xdr:row>0</xdr:row>
          <xdr:rowOff>198120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0</xdr:row>
          <xdr:rowOff>45720</xdr:rowOff>
        </xdr:from>
        <xdr:to>
          <xdr:col>6</xdr:col>
          <xdr:colOff>274320</xdr:colOff>
          <xdr:row>0</xdr:row>
          <xdr:rowOff>198120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0</xdr:row>
          <xdr:rowOff>45720</xdr:rowOff>
        </xdr:from>
        <xdr:to>
          <xdr:col>8</xdr:col>
          <xdr:colOff>236220</xdr:colOff>
          <xdr:row>0</xdr:row>
          <xdr:rowOff>198120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xdr:twoCellAnchor>
    <xdr:from>
      <xdr:col>3</xdr:col>
      <xdr:colOff>371475</xdr:colOff>
      <xdr:row>0</xdr:row>
      <xdr:rowOff>352425</xdr:rowOff>
    </xdr:from>
    <xdr:to>
      <xdr:col>20</xdr:col>
      <xdr:colOff>28575</xdr:colOff>
      <xdr:row>0</xdr:row>
      <xdr:rowOff>352425</xdr:rowOff>
    </xdr:to>
    <xdr:sp macro="" textlink="">
      <xdr:nvSpPr>
        <xdr:cNvPr id="12903" name="Line 22">
          <a:extLst>
            <a:ext uri="{FF2B5EF4-FFF2-40B4-BE49-F238E27FC236}">
              <a16:creationId xmlns:a16="http://schemas.microsoft.com/office/drawing/2014/main" id="{00000000-0008-0000-0600-000067320000}"/>
            </a:ext>
          </a:extLst>
        </xdr:cNvPr>
        <xdr:cNvSpPr>
          <a:spLocks noChangeShapeType="1"/>
        </xdr:cNvSpPr>
      </xdr:nvSpPr>
      <xdr:spPr bwMode="auto">
        <a:xfrm>
          <a:off x="1352550" y="352425"/>
          <a:ext cx="69437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11</xdr:row>
          <xdr:rowOff>106680</xdr:rowOff>
        </xdr:from>
        <xdr:to>
          <xdr:col>37</xdr:col>
          <xdr:colOff>7620</xdr:colOff>
          <xdr:row>13</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12</xdr:row>
          <xdr:rowOff>160020</xdr:rowOff>
        </xdr:from>
        <xdr:to>
          <xdr:col>37</xdr:col>
          <xdr:colOff>7620</xdr:colOff>
          <xdr:row>14</xdr:row>
          <xdr:rowOff>22860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xdr:row>
          <xdr:rowOff>175260</xdr:rowOff>
        </xdr:from>
        <xdr:to>
          <xdr:col>9</xdr:col>
          <xdr:colOff>190500</xdr:colOff>
          <xdr:row>3</xdr:row>
          <xdr:rowOff>30480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160020</xdr:rowOff>
        </xdr:from>
        <xdr:to>
          <xdr:col>9</xdr:col>
          <xdr:colOff>190500</xdr:colOff>
          <xdr:row>6</xdr:row>
          <xdr:rowOff>22860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スキーテクニカルテスト(STT)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175260</xdr:rowOff>
        </xdr:from>
        <xdr:to>
          <xdr:col>9</xdr:col>
          <xdr:colOff>190500</xdr:colOff>
          <xdr:row>4</xdr:row>
          <xdr:rowOff>30480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xdr:row>
          <xdr:rowOff>175260</xdr:rowOff>
        </xdr:from>
        <xdr:to>
          <xdr:col>9</xdr:col>
          <xdr:colOff>190500</xdr:colOff>
          <xdr:row>5</xdr:row>
          <xdr:rowOff>30480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xdr:row>
          <xdr:rowOff>175260</xdr:rowOff>
        </xdr:from>
        <xdr:to>
          <xdr:col>18</xdr:col>
          <xdr:colOff>106680</xdr:colOff>
          <xdr:row>3</xdr:row>
          <xdr:rowOff>30480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xdr:row>
          <xdr:rowOff>175260</xdr:rowOff>
        </xdr:from>
        <xdr:to>
          <xdr:col>18</xdr:col>
          <xdr:colOff>106680</xdr:colOff>
          <xdr:row>4</xdr:row>
          <xdr:rowOff>30480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3</xdr:row>
          <xdr:rowOff>175260</xdr:rowOff>
        </xdr:from>
        <xdr:to>
          <xdr:col>18</xdr:col>
          <xdr:colOff>106680</xdr:colOff>
          <xdr:row>5</xdr:row>
          <xdr:rowOff>30480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xdr:row>
          <xdr:rowOff>175260</xdr:rowOff>
        </xdr:from>
        <xdr:to>
          <xdr:col>27</xdr:col>
          <xdr:colOff>190500</xdr:colOff>
          <xdr:row>5</xdr:row>
          <xdr:rowOff>30480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指導員研修会（応用発展技術）</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3</xdr:row>
          <xdr:rowOff>144780</xdr:rowOff>
        </xdr:from>
        <xdr:to>
          <xdr:col>33</xdr:col>
          <xdr:colOff>121920</xdr:colOff>
          <xdr:row>5</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4</xdr:row>
          <xdr:rowOff>137160</xdr:rowOff>
        </xdr:from>
        <xdr:to>
          <xdr:col>33</xdr:col>
          <xdr:colOff>99060</xdr:colOff>
          <xdr:row>5</xdr:row>
          <xdr:rowOff>182880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38100</xdr:rowOff>
        </xdr:from>
        <xdr:to>
          <xdr:col>9</xdr:col>
          <xdr:colOff>190500</xdr:colOff>
          <xdr:row>3</xdr:row>
          <xdr:rowOff>83820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xdr:row>
          <xdr:rowOff>76200</xdr:rowOff>
        </xdr:from>
        <xdr:to>
          <xdr:col>9</xdr:col>
          <xdr:colOff>190500</xdr:colOff>
          <xdr:row>4</xdr:row>
          <xdr:rowOff>121920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指導員研修修了者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106680</xdr:rowOff>
        </xdr:from>
        <xdr:to>
          <xdr:col>9</xdr:col>
          <xdr:colOff>190500</xdr:colOff>
          <xdr:row>5</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指導員検定会合格者</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160020</xdr:rowOff>
        </xdr:from>
        <xdr:to>
          <xdr:col>7</xdr:col>
          <xdr:colOff>190500</xdr:colOff>
          <xdr:row>14</xdr:row>
          <xdr:rowOff>22860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B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160020</xdr:rowOff>
        </xdr:from>
        <xdr:to>
          <xdr:col>7</xdr:col>
          <xdr:colOff>190500</xdr:colOff>
          <xdr:row>16</xdr:row>
          <xdr:rowOff>22860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160020</xdr:rowOff>
        </xdr:from>
        <xdr:to>
          <xdr:col>7</xdr:col>
          <xdr:colOff>190500</xdr:colOff>
          <xdr:row>17</xdr:row>
          <xdr:rowOff>22860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160020</xdr:rowOff>
        </xdr:from>
        <xdr:to>
          <xdr:col>7</xdr:col>
          <xdr:colOff>190500</xdr:colOff>
          <xdr:row>15</xdr:row>
          <xdr:rowOff>22860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15</xdr:row>
          <xdr:rowOff>160020</xdr:rowOff>
        </xdr:from>
        <xdr:to>
          <xdr:col>49</xdr:col>
          <xdr:colOff>30480</xdr:colOff>
          <xdr:row>17</xdr:row>
          <xdr:rowOff>22860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13</xdr:row>
          <xdr:rowOff>160020</xdr:rowOff>
        </xdr:from>
        <xdr:to>
          <xdr:col>49</xdr:col>
          <xdr:colOff>175260</xdr:colOff>
          <xdr:row>15</xdr:row>
          <xdr:rowOff>22860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13</xdr:row>
          <xdr:rowOff>160020</xdr:rowOff>
        </xdr:from>
        <xdr:to>
          <xdr:col>52</xdr:col>
          <xdr:colOff>175260</xdr:colOff>
          <xdr:row>15</xdr:row>
          <xdr:rowOff>22860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14</xdr:row>
          <xdr:rowOff>160020</xdr:rowOff>
        </xdr:from>
        <xdr:to>
          <xdr:col>49</xdr:col>
          <xdr:colOff>175260</xdr:colOff>
          <xdr:row>16</xdr:row>
          <xdr:rowOff>22860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14</xdr:row>
          <xdr:rowOff>160020</xdr:rowOff>
        </xdr:from>
        <xdr:to>
          <xdr:col>52</xdr:col>
          <xdr:colOff>175260</xdr:colOff>
          <xdr:row>16</xdr:row>
          <xdr:rowOff>22860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160020</xdr:rowOff>
        </xdr:from>
        <xdr:to>
          <xdr:col>7</xdr:col>
          <xdr:colOff>190500</xdr:colOff>
          <xdr:row>20</xdr:row>
          <xdr:rowOff>22860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B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160020</xdr:rowOff>
        </xdr:from>
        <xdr:to>
          <xdr:col>7</xdr:col>
          <xdr:colOff>190500</xdr:colOff>
          <xdr:row>22</xdr:row>
          <xdr:rowOff>22860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B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160020</xdr:rowOff>
        </xdr:from>
        <xdr:to>
          <xdr:col>7</xdr:col>
          <xdr:colOff>190500</xdr:colOff>
          <xdr:row>23</xdr:row>
          <xdr:rowOff>22860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B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160020</xdr:rowOff>
        </xdr:from>
        <xdr:to>
          <xdr:col>7</xdr:col>
          <xdr:colOff>190500</xdr:colOff>
          <xdr:row>21</xdr:row>
          <xdr:rowOff>22860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B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21</xdr:row>
          <xdr:rowOff>160020</xdr:rowOff>
        </xdr:from>
        <xdr:to>
          <xdr:col>49</xdr:col>
          <xdr:colOff>30480</xdr:colOff>
          <xdr:row>23</xdr:row>
          <xdr:rowOff>22860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B00-000052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19</xdr:row>
          <xdr:rowOff>160020</xdr:rowOff>
        </xdr:from>
        <xdr:to>
          <xdr:col>49</xdr:col>
          <xdr:colOff>175260</xdr:colOff>
          <xdr:row>21</xdr:row>
          <xdr:rowOff>22860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B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19</xdr:row>
          <xdr:rowOff>160020</xdr:rowOff>
        </xdr:from>
        <xdr:to>
          <xdr:col>52</xdr:col>
          <xdr:colOff>175260</xdr:colOff>
          <xdr:row>21</xdr:row>
          <xdr:rowOff>22860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B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20</xdr:row>
          <xdr:rowOff>160020</xdr:rowOff>
        </xdr:from>
        <xdr:to>
          <xdr:col>49</xdr:col>
          <xdr:colOff>175260</xdr:colOff>
          <xdr:row>22</xdr:row>
          <xdr:rowOff>22860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B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20</xdr:row>
          <xdr:rowOff>160020</xdr:rowOff>
        </xdr:from>
        <xdr:to>
          <xdr:col>52</xdr:col>
          <xdr:colOff>175260</xdr:colOff>
          <xdr:row>22</xdr:row>
          <xdr:rowOff>22860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B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160020</xdr:rowOff>
        </xdr:from>
        <xdr:to>
          <xdr:col>7</xdr:col>
          <xdr:colOff>190500</xdr:colOff>
          <xdr:row>26</xdr:row>
          <xdr:rowOff>22860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B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160020</xdr:rowOff>
        </xdr:from>
        <xdr:to>
          <xdr:col>7</xdr:col>
          <xdr:colOff>190500</xdr:colOff>
          <xdr:row>28</xdr:row>
          <xdr:rowOff>22860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B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160020</xdr:rowOff>
        </xdr:from>
        <xdr:to>
          <xdr:col>7</xdr:col>
          <xdr:colOff>190500</xdr:colOff>
          <xdr:row>29</xdr:row>
          <xdr:rowOff>22860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B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160020</xdr:rowOff>
        </xdr:from>
        <xdr:to>
          <xdr:col>7</xdr:col>
          <xdr:colOff>190500</xdr:colOff>
          <xdr:row>27</xdr:row>
          <xdr:rowOff>22860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B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27</xdr:row>
          <xdr:rowOff>160020</xdr:rowOff>
        </xdr:from>
        <xdr:to>
          <xdr:col>49</xdr:col>
          <xdr:colOff>30480</xdr:colOff>
          <xdr:row>29</xdr:row>
          <xdr:rowOff>22860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B00-00005B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25</xdr:row>
          <xdr:rowOff>160020</xdr:rowOff>
        </xdr:from>
        <xdr:to>
          <xdr:col>49</xdr:col>
          <xdr:colOff>175260</xdr:colOff>
          <xdr:row>27</xdr:row>
          <xdr:rowOff>22860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B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25</xdr:row>
          <xdr:rowOff>160020</xdr:rowOff>
        </xdr:from>
        <xdr:to>
          <xdr:col>52</xdr:col>
          <xdr:colOff>175260</xdr:colOff>
          <xdr:row>27</xdr:row>
          <xdr:rowOff>22860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B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26</xdr:row>
          <xdr:rowOff>160020</xdr:rowOff>
        </xdr:from>
        <xdr:to>
          <xdr:col>49</xdr:col>
          <xdr:colOff>175260</xdr:colOff>
          <xdr:row>28</xdr:row>
          <xdr:rowOff>22860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B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26</xdr:row>
          <xdr:rowOff>160020</xdr:rowOff>
        </xdr:from>
        <xdr:to>
          <xdr:col>52</xdr:col>
          <xdr:colOff>175260</xdr:colOff>
          <xdr:row>28</xdr:row>
          <xdr:rowOff>22860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B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160020</xdr:rowOff>
        </xdr:from>
        <xdr:to>
          <xdr:col>7</xdr:col>
          <xdr:colOff>190500</xdr:colOff>
          <xdr:row>32</xdr:row>
          <xdr:rowOff>22860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B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160020</xdr:rowOff>
        </xdr:from>
        <xdr:to>
          <xdr:col>7</xdr:col>
          <xdr:colOff>190500</xdr:colOff>
          <xdr:row>34</xdr:row>
          <xdr:rowOff>22860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B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160020</xdr:rowOff>
        </xdr:from>
        <xdr:to>
          <xdr:col>7</xdr:col>
          <xdr:colOff>190500</xdr:colOff>
          <xdr:row>35</xdr:row>
          <xdr:rowOff>22860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B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160020</xdr:rowOff>
        </xdr:from>
        <xdr:to>
          <xdr:col>7</xdr:col>
          <xdr:colOff>190500</xdr:colOff>
          <xdr:row>33</xdr:row>
          <xdr:rowOff>22860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B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33</xdr:row>
          <xdr:rowOff>160020</xdr:rowOff>
        </xdr:from>
        <xdr:to>
          <xdr:col>49</xdr:col>
          <xdr:colOff>30480</xdr:colOff>
          <xdr:row>35</xdr:row>
          <xdr:rowOff>22860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B00-000064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31</xdr:row>
          <xdr:rowOff>160020</xdr:rowOff>
        </xdr:from>
        <xdr:to>
          <xdr:col>49</xdr:col>
          <xdr:colOff>175260</xdr:colOff>
          <xdr:row>33</xdr:row>
          <xdr:rowOff>22860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B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31</xdr:row>
          <xdr:rowOff>160020</xdr:rowOff>
        </xdr:from>
        <xdr:to>
          <xdr:col>52</xdr:col>
          <xdr:colOff>175260</xdr:colOff>
          <xdr:row>33</xdr:row>
          <xdr:rowOff>22860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B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32</xdr:row>
          <xdr:rowOff>160020</xdr:rowOff>
        </xdr:from>
        <xdr:to>
          <xdr:col>49</xdr:col>
          <xdr:colOff>175260</xdr:colOff>
          <xdr:row>34</xdr:row>
          <xdr:rowOff>22860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B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32</xdr:row>
          <xdr:rowOff>160020</xdr:rowOff>
        </xdr:from>
        <xdr:to>
          <xdr:col>52</xdr:col>
          <xdr:colOff>175260</xdr:colOff>
          <xdr:row>34</xdr:row>
          <xdr:rowOff>22860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B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160020</xdr:rowOff>
        </xdr:from>
        <xdr:to>
          <xdr:col>31</xdr:col>
          <xdr:colOff>175260</xdr:colOff>
          <xdr:row>15</xdr:row>
          <xdr:rowOff>22860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B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13</xdr:row>
          <xdr:rowOff>160020</xdr:rowOff>
        </xdr:from>
        <xdr:to>
          <xdr:col>34</xdr:col>
          <xdr:colOff>0</xdr:colOff>
          <xdr:row>15</xdr:row>
          <xdr:rowOff>22860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B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160020</xdr:rowOff>
        </xdr:from>
        <xdr:to>
          <xdr:col>31</xdr:col>
          <xdr:colOff>175260</xdr:colOff>
          <xdr:row>21</xdr:row>
          <xdr:rowOff>22860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B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19</xdr:row>
          <xdr:rowOff>160020</xdr:rowOff>
        </xdr:from>
        <xdr:to>
          <xdr:col>34</xdr:col>
          <xdr:colOff>0</xdr:colOff>
          <xdr:row>21</xdr:row>
          <xdr:rowOff>22860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B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160020</xdr:rowOff>
        </xdr:from>
        <xdr:to>
          <xdr:col>31</xdr:col>
          <xdr:colOff>175260</xdr:colOff>
          <xdr:row>27</xdr:row>
          <xdr:rowOff>22860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B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25</xdr:row>
          <xdr:rowOff>160020</xdr:rowOff>
        </xdr:from>
        <xdr:to>
          <xdr:col>34</xdr:col>
          <xdr:colOff>0</xdr:colOff>
          <xdr:row>27</xdr:row>
          <xdr:rowOff>22860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B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160020</xdr:rowOff>
        </xdr:from>
        <xdr:to>
          <xdr:col>31</xdr:col>
          <xdr:colOff>175260</xdr:colOff>
          <xdr:row>33</xdr:row>
          <xdr:rowOff>22860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B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31</xdr:row>
          <xdr:rowOff>160020</xdr:rowOff>
        </xdr:from>
        <xdr:to>
          <xdr:col>34</xdr:col>
          <xdr:colOff>0</xdr:colOff>
          <xdr:row>33</xdr:row>
          <xdr:rowOff>22860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B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twoCellAnchor>
    <xdr:from>
      <xdr:col>1</xdr:col>
      <xdr:colOff>57150</xdr:colOff>
      <xdr:row>5</xdr:row>
      <xdr:rowOff>57150</xdr:rowOff>
    </xdr:from>
    <xdr:to>
      <xdr:col>52</xdr:col>
      <xdr:colOff>57150</xdr:colOff>
      <xdr:row>36</xdr:row>
      <xdr:rowOff>0</xdr:rowOff>
    </xdr:to>
    <xdr:sp macro="" textlink="">
      <xdr:nvSpPr>
        <xdr:cNvPr id="11378" name="Text Box 114">
          <a:extLst>
            <a:ext uri="{FF2B5EF4-FFF2-40B4-BE49-F238E27FC236}">
              <a16:creationId xmlns:a16="http://schemas.microsoft.com/office/drawing/2014/main" id="{00000000-0008-0000-0B00-0000722C0000}"/>
            </a:ext>
          </a:extLst>
        </xdr:cNvPr>
        <xdr:cNvSpPr txBox="1">
          <a:spLocks noChangeArrowheads="1"/>
        </xdr:cNvSpPr>
      </xdr:nvSpPr>
      <xdr:spPr bwMode="auto">
        <a:xfrm>
          <a:off x="257175" y="933450"/>
          <a:ext cx="10201275" cy="56388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600"/>
            </a:lnSpc>
            <a:defRPr sz="1000"/>
          </a:pPr>
          <a:r>
            <a:rPr lang="ja-JP" altLang="en-US" sz="2200" b="0" i="0" u="none" strike="noStrike" baseline="0">
              <a:solidFill>
                <a:srgbClr val="000000"/>
              </a:solidFill>
              <a:latin typeface="ＭＳ Ｐゴシック"/>
              <a:ea typeface="ＭＳ Ｐゴシック"/>
            </a:rPr>
            <a:t>本様式は使わないでください。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全国からデータで各都道府県の全国理事あてにお送りします。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各都道府県の全国理事は、間違えがあれば修正入力し、担当者へメールで送り返してください。</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「指導員等年次登録名簿」の</a:t>
          </a:r>
          <a:r>
            <a:rPr lang="ja-JP" altLang="en-US" sz="2200" b="1" i="0" u="none" strike="noStrike" baseline="0">
              <a:solidFill>
                <a:srgbClr val="FF0000"/>
              </a:solidFill>
              <a:latin typeface="ＭＳ Ｐゴシック"/>
              <a:ea typeface="ＭＳ Ｐゴシック"/>
            </a:rPr>
            <a:t>提出期日は９月３０日</a:t>
          </a:r>
          <a:r>
            <a:rPr lang="ja-JP" altLang="en-US" sz="2200" b="0" i="0" u="none" strike="noStrike" baseline="0">
              <a:solidFill>
                <a:srgbClr val="000000"/>
              </a:solidFill>
              <a:latin typeface="ＭＳ Ｐゴシック"/>
              <a:ea typeface="ＭＳ Ｐゴシック"/>
            </a:rPr>
            <a:t>です。</a:t>
          </a:r>
        </a:p>
        <a:p>
          <a:pPr algn="l" rtl="0">
            <a:lnSpc>
              <a:spcPts val="2600"/>
            </a:lnSpc>
            <a:defRPr sz="1000"/>
          </a:pPr>
          <a:r>
            <a:rPr lang="ja-JP" altLang="en-US" sz="2200" b="0" i="0" u="none" strike="noStrike" baseline="0">
              <a:solidFill>
                <a:srgbClr val="000000"/>
              </a:solidFill>
              <a:latin typeface="ＭＳ Ｐゴシック"/>
              <a:ea typeface="ＭＳ Ｐゴシック"/>
            </a:rPr>
            <a:t>締切厳守でお願いします。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※指導員の資格を休止する場合は</a:t>
          </a:r>
        </a:p>
        <a:p>
          <a:pPr algn="l" rtl="0">
            <a:lnSpc>
              <a:spcPts val="2500"/>
            </a:lnSpc>
            <a:defRPr sz="1000"/>
          </a:pPr>
          <a:r>
            <a:rPr lang="ja-JP" altLang="en-US" sz="2200" b="0" i="0" u="none" strike="noStrike" baseline="0">
              <a:solidFill>
                <a:srgbClr val="000000"/>
              </a:solidFill>
              <a:latin typeface="ＭＳ Ｐゴシック"/>
              <a:ea typeface="ＭＳ Ｐゴシック"/>
            </a:rPr>
            <a:t>　「指導員資格休止申請書（スキー様式１３号）」を必ず添付してください。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36.xml"/><Relationship Id="rId18" Type="http://schemas.openxmlformats.org/officeDocument/2006/relationships/ctrlProp" Target="../ctrlProps/ctrlProp141.xml"/><Relationship Id="rId26" Type="http://schemas.openxmlformats.org/officeDocument/2006/relationships/ctrlProp" Target="../ctrlProps/ctrlProp149.xml"/><Relationship Id="rId39" Type="http://schemas.openxmlformats.org/officeDocument/2006/relationships/ctrlProp" Target="../ctrlProps/ctrlProp162.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trlProp" Target="../ctrlProps/ctrlProp165.xml"/><Relationship Id="rId47" Type="http://schemas.openxmlformats.org/officeDocument/2006/relationships/ctrlProp" Target="../ctrlProps/ctrlProp170.xml"/><Relationship Id="rId7" Type="http://schemas.openxmlformats.org/officeDocument/2006/relationships/ctrlProp" Target="../ctrlProps/ctrlProp130.xml"/><Relationship Id="rId2" Type="http://schemas.openxmlformats.org/officeDocument/2006/relationships/drawing" Target="../drawings/drawing9.xml"/><Relationship Id="rId16" Type="http://schemas.openxmlformats.org/officeDocument/2006/relationships/ctrlProp" Target="../ctrlProps/ctrlProp139.xml"/><Relationship Id="rId29" Type="http://schemas.openxmlformats.org/officeDocument/2006/relationships/ctrlProp" Target="../ctrlProps/ctrlProp152.xml"/><Relationship Id="rId1" Type="http://schemas.openxmlformats.org/officeDocument/2006/relationships/printerSettings" Target="../printerSettings/printerSettings12.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45" Type="http://schemas.openxmlformats.org/officeDocument/2006/relationships/ctrlProp" Target="../ctrlProps/ctrlProp168.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10" Type="http://schemas.openxmlformats.org/officeDocument/2006/relationships/ctrlProp" Target="../ctrlProps/ctrlProp133.xml"/><Relationship Id="rId19" Type="http://schemas.openxmlformats.org/officeDocument/2006/relationships/ctrlProp" Target="../ctrlProps/ctrlProp142.xml"/><Relationship Id="rId31" Type="http://schemas.openxmlformats.org/officeDocument/2006/relationships/ctrlProp" Target="../ctrlProps/ctrlProp154.xml"/><Relationship Id="rId44" Type="http://schemas.openxmlformats.org/officeDocument/2006/relationships/ctrlProp" Target="../ctrlProps/ctrlProp167.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43" Type="http://schemas.openxmlformats.org/officeDocument/2006/relationships/ctrlProp" Target="../ctrlProps/ctrlProp166.xml"/><Relationship Id="rId8" Type="http://schemas.openxmlformats.org/officeDocument/2006/relationships/ctrlProp" Target="../ctrlProps/ctrlProp131.xml"/><Relationship Id="rId3" Type="http://schemas.openxmlformats.org/officeDocument/2006/relationships/vmlDrawing" Target="../drawings/vmlDrawing10.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 Id="rId46" Type="http://schemas.openxmlformats.org/officeDocument/2006/relationships/ctrlProp" Target="../ctrlProps/ctrlProp169.xml"/><Relationship Id="rId20" Type="http://schemas.openxmlformats.org/officeDocument/2006/relationships/ctrlProp" Target="../ctrlProps/ctrlProp143.xml"/><Relationship Id="rId41" Type="http://schemas.openxmlformats.org/officeDocument/2006/relationships/ctrlProp" Target="../ctrlProps/ctrlProp16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13.vml"/><Relationship Id="rId7" Type="http://schemas.openxmlformats.org/officeDocument/2006/relationships/ctrlProp" Target="../ctrlProps/ctrlProp179.x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178.xml"/><Relationship Id="rId5" Type="http://schemas.openxmlformats.org/officeDocument/2006/relationships/ctrlProp" Target="../ctrlProps/ctrlProp177.xml"/><Relationship Id="rId4" Type="http://schemas.openxmlformats.org/officeDocument/2006/relationships/ctrlProp" Target="../ctrlProps/ctrlProp17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trlProp" Target="../ctrlProps/ctrlProp182.xml"/><Relationship Id="rId4" Type="http://schemas.openxmlformats.org/officeDocument/2006/relationships/ctrlProp" Target="../ctrlProps/ctrlProp18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trlProp" Target="../ctrlProps/ctrlProp185.xml"/><Relationship Id="rId5" Type="http://schemas.openxmlformats.org/officeDocument/2006/relationships/ctrlProp" Target="../ctrlProps/ctrlProp184.xml"/><Relationship Id="rId4" Type="http://schemas.openxmlformats.org/officeDocument/2006/relationships/ctrlProp" Target="../ctrlProps/ctrlProp18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6" Type="http://schemas.openxmlformats.org/officeDocument/2006/relationships/ctrlProp" Target="../ctrlProps/ctrlProp191.xml"/><Relationship Id="rId5" Type="http://schemas.openxmlformats.org/officeDocument/2006/relationships/ctrlProp" Target="../ctrlProps/ctrlProp190.xml"/><Relationship Id="rId4" Type="http://schemas.openxmlformats.org/officeDocument/2006/relationships/ctrlProp" Target="../ctrlProps/ctrlProp18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3.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2" Type="http://schemas.openxmlformats.org/officeDocument/2006/relationships/drawing" Target="../drawings/drawing3.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 Type="http://schemas.openxmlformats.org/officeDocument/2006/relationships/drawing" Target="../drawings/drawing4.xml"/><Relationship Id="rId16"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5" Type="http://schemas.openxmlformats.org/officeDocument/2006/relationships/ctrlProp" Target="../ctrlProps/ctrlProp8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5.v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5.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3" Type="http://schemas.openxmlformats.org/officeDocument/2006/relationships/vmlDrawing" Target="../drawings/vmlDrawing7.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6.xml"/><Relationship Id="rId3" Type="http://schemas.openxmlformats.org/officeDocument/2006/relationships/vmlDrawing" Target="../drawings/vmlDrawing8.vml"/><Relationship Id="rId7" Type="http://schemas.openxmlformats.org/officeDocument/2006/relationships/ctrlProp" Target="../ctrlProps/ctrlProp125.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D50"/>
  <sheetViews>
    <sheetView tabSelected="1" workbookViewId="0">
      <selection activeCell="B2" sqref="B2:D2"/>
    </sheetView>
  </sheetViews>
  <sheetFormatPr defaultColWidth="9" defaultRowHeight="18" customHeight="1" x14ac:dyDescent="0.2"/>
  <cols>
    <col min="1" max="1" width="9" style="125"/>
    <col min="2" max="2" width="13.44140625" style="239" bestFit="1" customWidth="1"/>
    <col min="3" max="3" width="11.109375" style="239" bestFit="1" customWidth="1"/>
    <col min="4" max="4" width="83.44140625" style="125" bestFit="1" customWidth="1"/>
    <col min="5" max="16384" width="9" style="125"/>
  </cols>
  <sheetData>
    <row r="1" spans="2:4" ht="18.75" customHeight="1" x14ac:dyDescent="0.2"/>
    <row r="2" spans="2:4" ht="18" customHeight="1" thickBot="1" x14ac:dyDescent="0.25">
      <c r="B2" s="286" t="s">
        <v>383</v>
      </c>
      <c r="C2" s="287"/>
      <c r="D2" s="288"/>
    </row>
    <row r="3" spans="2:4" ht="11.4" thickTop="1" x14ac:dyDescent="0.2">
      <c r="B3" s="289" t="str">
        <f>HYPERLINK("#様式1号!A1","■　スキー様式1号　指導員養成　開催計画書")</f>
        <v>■　スキー様式1号　指導員養成　開催計画書</v>
      </c>
      <c r="C3" s="290"/>
      <c r="D3" s="291"/>
    </row>
    <row r="4" spans="2:4" ht="10.8" x14ac:dyDescent="0.2">
      <c r="B4" s="289" t="str">
        <f>HYPERLINK("#様式2号!A1","■　スキー様式2号　指導員検定会　開催計画書")</f>
        <v>■　スキー様式2号　指導員検定会　開催計画書</v>
      </c>
      <c r="C4" s="290"/>
      <c r="D4" s="291"/>
    </row>
    <row r="5" spans="2:4" ht="10.8" x14ac:dyDescent="0.2">
      <c r="B5" s="289" t="str">
        <f>HYPERLINK("#様式3号!A1","■　スキー様式3号　指導員研修会　開催計画書")</f>
        <v>■　スキー様式3号　指導員研修会　開催計画書</v>
      </c>
      <c r="C5" s="290"/>
      <c r="D5" s="291"/>
    </row>
    <row r="6" spans="2:4" ht="10.8" x14ac:dyDescent="0.2">
      <c r="B6" s="289" t="str">
        <f>HYPERLINK("#様式4号!A1","■　スキー様式4号　スキーテクニカルテスト　開催計画書")</f>
        <v>■　スキー様式4号　スキーテクニカルテスト　開催計画書</v>
      </c>
      <c r="C6" s="290"/>
      <c r="D6" s="291"/>
    </row>
    <row r="7" spans="2:4" ht="10.8" x14ac:dyDescent="0.2">
      <c r="B7" s="289" t="str">
        <f>HYPERLINK("#様式5号!A1","■　スキー様式5号　指導員検定　受検申込書")</f>
        <v>■　スキー様式5号　指導員検定　受検申込書</v>
      </c>
      <c r="C7" s="290"/>
      <c r="D7" s="291"/>
    </row>
    <row r="8" spans="2:4" ht="10.8" x14ac:dyDescent="0.2">
      <c r="B8" s="289" t="str">
        <f>HYPERLINK("#様式6号!A1","■　スキー様式6号　指導員検定会受験票")</f>
        <v>■　スキー様式6号　指導員検定会受験票</v>
      </c>
      <c r="C8" s="290"/>
      <c r="D8" s="291"/>
    </row>
    <row r="9" spans="2:4" ht="10.8" x14ac:dyDescent="0.2">
      <c r="B9" s="289" t="str">
        <f>HYPERLINK("#様式7号!A1","■　スキー様式7号　指導員 養成理論/実技、検定会理論/実技、研修会理論/基礎技術/応用技術、STT開催報告書")</f>
        <v>■　スキー様式7号　指導員 養成理論/実技、検定会理論/実技、研修会理論/基礎技術/応用技術、STT開催報告書</v>
      </c>
      <c r="C9" s="290"/>
      <c r="D9" s="291"/>
    </row>
    <row r="10" spans="2:4" ht="10.8" x14ac:dyDescent="0.2">
      <c r="B10" s="289" t="str">
        <f>HYPERLINK("#様式8号!A1","■　スキー様式8号　指導員 養成受講者/研修修了者/検定会合格者 名簿")</f>
        <v>■　スキー様式8号　指導員 養成受講者/研修修了者/検定会合格者 名簿</v>
      </c>
      <c r="C10" s="290"/>
      <c r="D10" s="291"/>
    </row>
    <row r="11" spans="2:4" ht="10.8" x14ac:dyDescent="0.2">
      <c r="B11" s="289" t="str">
        <f>HYPERLINK("#様式9号!A1","■　スキー様式9号　指導員検定会採点表")</f>
        <v>■　スキー様式9号　指導員検定会採点表</v>
      </c>
      <c r="C11" s="290"/>
      <c r="D11" s="291"/>
    </row>
    <row r="12" spans="2:4" ht="10.8" x14ac:dyDescent="0.2">
      <c r="B12" s="289" t="str">
        <f>HYPERLINK("#様式10号!A1","■　スキー様式10号　スキー・テクニカル・テスト採点用紙")</f>
        <v>■　スキー様式10号　スキー・テクニカル・テスト採点用紙</v>
      </c>
      <c r="C12" s="290"/>
      <c r="D12" s="291"/>
    </row>
    <row r="13" spans="2:4" ht="9" customHeight="1" x14ac:dyDescent="0.2">
      <c r="B13" s="289" t="str">
        <f>HYPERLINK("#様式11号!A1","■　スキー様式11号　指導員等年次登録者名簿")</f>
        <v>■　スキー様式11号　指導員等年次登録者名簿</v>
      </c>
      <c r="C13" s="290"/>
      <c r="D13" s="291"/>
    </row>
    <row r="14" spans="2:4" ht="10.8" x14ac:dyDescent="0.2">
      <c r="B14" s="289" t="str">
        <f>HYPERLINK("#様式12号!A1","■　スキー様式12号　全国勤労者スキー協議会 指導員派遣要請書")</f>
        <v>■　スキー様式12号　全国勤労者スキー協議会 指導員派遣要請書</v>
      </c>
      <c r="C14" s="290"/>
      <c r="D14" s="291"/>
    </row>
    <row r="15" spans="2:4" ht="10.8" x14ac:dyDescent="0.2">
      <c r="B15" s="289" t="str">
        <f>HYPERLINK("#様式13号!A1","■　スキー様式13号　指導員資格休止申請書")</f>
        <v>■　スキー様式13号　指導員資格休止申請書</v>
      </c>
      <c r="C15" s="290"/>
      <c r="D15" s="291"/>
    </row>
    <row r="16" spans="2:4" ht="10.8" x14ac:dyDescent="0.2">
      <c r="B16" s="289" t="str">
        <f>HYPERLINK("#様式14号!A1","■　スキー様式14号　指導員資格返上申請書")</f>
        <v>■　スキー様式14号　指導員資格返上申請書</v>
      </c>
      <c r="C16" s="290"/>
      <c r="D16" s="291"/>
    </row>
    <row r="17" spans="2:4" ht="10.8" x14ac:dyDescent="0.2">
      <c r="B17" s="289" t="str">
        <f>HYPERLINK("#様式15号!A1","■　スキー様式15号　準常設/常設　スキー学校開催申請書")</f>
        <v>■　スキー様式15号　準常設/常設　スキー学校開催申請書</v>
      </c>
      <c r="C17" s="290"/>
      <c r="D17" s="291"/>
    </row>
    <row r="18" spans="2:4" ht="10.8" x14ac:dyDescent="0.2">
      <c r="B18" s="289" t="str">
        <f>HYPERLINK("#様式16号!A1","■　スキー様式16号　指導員研修（応用技術）修了報告書")</f>
        <v>■　スキー様式16号　指導員研修（応用技術）修了報告書</v>
      </c>
      <c r="C18" s="290"/>
      <c r="D18" s="291"/>
    </row>
    <row r="19" spans="2:4" ht="10.8" x14ac:dyDescent="0.2">
      <c r="B19" s="289" t="str">
        <f>HYPERLINK("#様式17号!A1","■　スキー様式17号　指導員資格変更申請書")</f>
        <v>■　スキー様式17号　指導員資格変更申請書</v>
      </c>
      <c r="C19" s="290"/>
      <c r="D19" s="291"/>
    </row>
    <row r="20" spans="2:4" ht="10.8" x14ac:dyDescent="0.2">
      <c r="B20" s="289" t="str">
        <f>HYPERLINK("#様式18号!A1","■　スキー様式18号　名誉指導員推薦申請書")</f>
        <v>■　スキー様式18号　名誉指導員推薦申請書</v>
      </c>
      <c r="C20" s="290"/>
      <c r="D20" s="291"/>
    </row>
    <row r="21" spans="2:4" ht="18.75" customHeight="1" x14ac:dyDescent="0.2"/>
    <row r="22" spans="2:4" ht="19.2" x14ac:dyDescent="0.2">
      <c r="B22" s="292" t="s">
        <v>374</v>
      </c>
      <c r="C22" s="292"/>
      <c r="D22" s="292"/>
    </row>
    <row r="23" spans="2:4" ht="6.75" customHeight="1" x14ac:dyDescent="0.2"/>
    <row r="24" spans="2:4" ht="18" customHeight="1" x14ac:dyDescent="0.2">
      <c r="B24" s="240" t="s">
        <v>375</v>
      </c>
      <c r="C24" s="240" t="s">
        <v>381</v>
      </c>
      <c r="D24" s="241" t="s">
        <v>376</v>
      </c>
    </row>
    <row r="25" spans="2:4" ht="18" customHeight="1" x14ac:dyDescent="0.2">
      <c r="B25" s="256">
        <v>45768</v>
      </c>
      <c r="C25" s="257" t="s">
        <v>456</v>
      </c>
      <c r="D25" s="258" t="s">
        <v>488</v>
      </c>
    </row>
    <row r="26" spans="2:4" ht="18" customHeight="1" x14ac:dyDescent="0.2">
      <c r="B26" s="256">
        <v>45561</v>
      </c>
      <c r="C26" s="257" t="s">
        <v>479</v>
      </c>
      <c r="D26" s="258" t="s">
        <v>487</v>
      </c>
    </row>
    <row r="27" spans="2:4" ht="18" customHeight="1" x14ac:dyDescent="0.2">
      <c r="B27" s="256">
        <v>45316</v>
      </c>
      <c r="C27" s="257" t="s">
        <v>477</v>
      </c>
      <c r="D27" s="258" t="s">
        <v>478</v>
      </c>
    </row>
    <row r="28" spans="2:4" ht="18" customHeight="1" x14ac:dyDescent="0.2">
      <c r="B28" s="242">
        <v>44467</v>
      </c>
      <c r="C28" s="242" t="s">
        <v>476</v>
      </c>
      <c r="D28" s="243" t="s">
        <v>475</v>
      </c>
    </row>
    <row r="29" spans="2:4" ht="18" customHeight="1" x14ac:dyDescent="0.2">
      <c r="B29" s="242">
        <v>43511</v>
      </c>
      <c r="C29" s="242" t="s">
        <v>456</v>
      </c>
      <c r="D29" s="243" t="s">
        <v>457</v>
      </c>
    </row>
    <row r="30" spans="2:4" ht="18" customHeight="1" x14ac:dyDescent="0.2">
      <c r="B30" s="242">
        <v>42234</v>
      </c>
      <c r="C30" s="242" t="s">
        <v>428</v>
      </c>
      <c r="D30" s="243" t="s">
        <v>436</v>
      </c>
    </row>
    <row r="31" spans="2:4" ht="18" customHeight="1" x14ac:dyDescent="0.2">
      <c r="B31" s="242">
        <v>42062</v>
      </c>
      <c r="C31" s="242" t="s">
        <v>434</v>
      </c>
      <c r="D31" s="243" t="s">
        <v>435</v>
      </c>
    </row>
    <row r="32" spans="2:4" ht="18" customHeight="1" x14ac:dyDescent="0.2">
      <c r="B32" s="242">
        <v>41932</v>
      </c>
      <c r="C32" s="242" t="s">
        <v>422</v>
      </c>
      <c r="D32" s="243" t="s">
        <v>430</v>
      </c>
    </row>
    <row r="33" spans="2:4" ht="18" customHeight="1" x14ac:dyDescent="0.2">
      <c r="B33" s="242">
        <v>41906</v>
      </c>
      <c r="C33" s="242" t="s">
        <v>428</v>
      </c>
      <c r="D33" s="243" t="s">
        <v>429</v>
      </c>
    </row>
    <row r="34" spans="2:4" ht="18" customHeight="1" x14ac:dyDescent="0.2">
      <c r="B34" s="242">
        <v>41862</v>
      </c>
      <c r="C34" s="242" t="s">
        <v>425</v>
      </c>
      <c r="D34" s="243" t="s">
        <v>426</v>
      </c>
    </row>
    <row r="35" spans="2:4" ht="18" customHeight="1" x14ac:dyDescent="0.2">
      <c r="B35" s="242">
        <v>41710</v>
      </c>
      <c r="C35" s="242" t="s">
        <v>422</v>
      </c>
      <c r="D35" s="243" t="s">
        <v>423</v>
      </c>
    </row>
    <row r="36" spans="2:4" ht="10.8" x14ac:dyDescent="0.2">
      <c r="B36" s="242">
        <v>41513</v>
      </c>
      <c r="C36" s="242" t="s">
        <v>417</v>
      </c>
      <c r="D36" s="249" t="s">
        <v>421</v>
      </c>
    </row>
    <row r="37" spans="2:4" ht="10.8" x14ac:dyDescent="0.2">
      <c r="B37" s="242">
        <v>41195</v>
      </c>
      <c r="C37" s="242" t="s">
        <v>417</v>
      </c>
      <c r="D37" s="249" t="s">
        <v>418</v>
      </c>
    </row>
    <row r="38" spans="2:4" ht="32.4" x14ac:dyDescent="0.2">
      <c r="B38" s="242">
        <v>41144</v>
      </c>
      <c r="C38" s="242" t="s">
        <v>414</v>
      </c>
      <c r="D38" s="249" t="s">
        <v>416</v>
      </c>
    </row>
    <row r="39" spans="2:4" ht="18" customHeight="1" x14ac:dyDescent="0.2">
      <c r="B39" s="242">
        <v>41144</v>
      </c>
      <c r="C39" s="242" t="s">
        <v>414</v>
      </c>
      <c r="D39" s="243" t="s">
        <v>415</v>
      </c>
    </row>
    <row r="40" spans="2:4" ht="18" customHeight="1" x14ac:dyDescent="0.2">
      <c r="B40" s="242">
        <v>41113</v>
      </c>
      <c r="C40" s="242" t="s">
        <v>409</v>
      </c>
      <c r="D40" s="243" t="s">
        <v>410</v>
      </c>
    </row>
    <row r="41" spans="2:4" ht="18" customHeight="1" x14ac:dyDescent="0.2">
      <c r="B41" s="242">
        <v>40860</v>
      </c>
      <c r="C41" s="242" t="s">
        <v>407</v>
      </c>
      <c r="D41" s="243" t="s">
        <v>408</v>
      </c>
    </row>
    <row r="42" spans="2:4" ht="10.8" x14ac:dyDescent="0.2">
      <c r="B42" s="242">
        <v>40833</v>
      </c>
      <c r="C42" s="242" t="s">
        <v>403</v>
      </c>
      <c r="D42" s="243" t="s">
        <v>402</v>
      </c>
    </row>
    <row r="43" spans="2:4" ht="10.8" x14ac:dyDescent="0.2">
      <c r="B43" s="242">
        <v>40617</v>
      </c>
      <c r="C43" s="242" t="s">
        <v>400</v>
      </c>
      <c r="D43" s="249" t="s">
        <v>401</v>
      </c>
    </row>
    <row r="44" spans="2:4" ht="21.6" x14ac:dyDescent="0.2">
      <c r="B44" s="242">
        <v>40588</v>
      </c>
      <c r="C44" s="242" t="s">
        <v>393</v>
      </c>
      <c r="D44" s="249" t="s">
        <v>394</v>
      </c>
    </row>
    <row r="45" spans="2:4" ht="18" customHeight="1" x14ac:dyDescent="0.2">
      <c r="B45" s="242">
        <v>40400</v>
      </c>
      <c r="C45" s="242" t="s">
        <v>380</v>
      </c>
      <c r="D45" s="243" t="s">
        <v>384</v>
      </c>
    </row>
    <row r="46" spans="2:4" ht="18" customHeight="1" x14ac:dyDescent="0.2">
      <c r="B46" s="242">
        <v>40365</v>
      </c>
      <c r="C46" s="242" t="s">
        <v>378</v>
      </c>
      <c r="D46" s="243" t="s">
        <v>379</v>
      </c>
    </row>
    <row r="47" spans="2:4" ht="18" customHeight="1" x14ac:dyDescent="0.2">
      <c r="B47" s="242">
        <v>40365</v>
      </c>
      <c r="C47" s="242" t="s">
        <v>380</v>
      </c>
      <c r="D47" s="243" t="s">
        <v>385</v>
      </c>
    </row>
    <row r="48" spans="2:4" ht="18" customHeight="1" x14ac:dyDescent="0.2">
      <c r="B48" s="242">
        <v>40348</v>
      </c>
      <c r="C48" s="244" t="s">
        <v>382</v>
      </c>
      <c r="D48" s="243" t="s">
        <v>377</v>
      </c>
    </row>
    <row r="50" spans="3:3" ht="18" customHeight="1" x14ac:dyDescent="0.2">
      <c r="C50" s="246"/>
    </row>
  </sheetData>
  <mergeCells count="20">
    <mergeCell ref="B22:D22"/>
    <mergeCell ref="B3:D3"/>
    <mergeCell ref="B4:D4"/>
    <mergeCell ref="B5:D5"/>
    <mergeCell ref="B6:D6"/>
    <mergeCell ref="B7:D7"/>
    <mergeCell ref="B8:D8"/>
    <mergeCell ref="B9:D9"/>
    <mergeCell ref="B10:D10"/>
    <mergeCell ref="B18:D18"/>
    <mergeCell ref="B19:D19"/>
    <mergeCell ref="B20:D20"/>
    <mergeCell ref="B2:D2"/>
    <mergeCell ref="B15:D15"/>
    <mergeCell ref="B16:D16"/>
    <mergeCell ref="B17:D17"/>
    <mergeCell ref="B11:D11"/>
    <mergeCell ref="B12:D12"/>
    <mergeCell ref="B13:D13"/>
    <mergeCell ref="B14:D14"/>
  </mergeCells>
  <phoneticPr fontId="2"/>
  <pageMargins left="0.25" right="0.25" top="0.75" bottom="0.75" header="0.3" footer="0.3"/>
  <pageSetup paperSize="9" scale="86"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61"/>
  <sheetViews>
    <sheetView topLeftCell="B1" zoomScale="85" zoomScaleNormal="85" workbookViewId="0">
      <selection activeCell="C1" sqref="C1"/>
    </sheetView>
  </sheetViews>
  <sheetFormatPr defaultColWidth="9" defaultRowHeight="13.2" x14ac:dyDescent="0.2"/>
  <cols>
    <col min="1" max="1" width="0" style="59" hidden="1" customWidth="1"/>
    <col min="2" max="2" width="1.6640625" style="59" customWidth="1"/>
    <col min="3" max="3" width="5.77734375" style="59" customWidth="1"/>
    <col min="4" max="5" width="3.6640625" style="59" customWidth="1"/>
    <col min="6" max="6" width="12.6640625" style="59" customWidth="1"/>
    <col min="7" max="7" width="6.6640625" style="59" customWidth="1"/>
    <col min="8" max="8" width="6.6640625" style="59" hidden="1" customWidth="1"/>
    <col min="9" max="13" width="6.6640625" style="59" customWidth="1"/>
    <col min="14" max="14" width="6.6640625" style="59" hidden="1" customWidth="1"/>
    <col min="15" max="19" width="6.6640625" style="59" customWidth="1"/>
    <col min="20" max="20" width="6.6640625" style="59" hidden="1" customWidth="1"/>
    <col min="21" max="24" width="6.6640625" style="59" customWidth="1"/>
    <col min="25" max="25" width="6.6640625" style="59" hidden="1" customWidth="1"/>
    <col min="26" max="26" width="9" style="59"/>
    <col min="27" max="27" width="1.6640625" style="59" customWidth="1"/>
    <col min="28" max="16384" width="9" style="59"/>
  </cols>
  <sheetData>
    <row r="1" spans="1:26" ht="26.25" customHeight="1" thickBot="1" x14ac:dyDescent="0.25">
      <c r="C1" s="60" t="s">
        <v>168</v>
      </c>
      <c r="D1" s="60"/>
      <c r="E1" s="60"/>
      <c r="G1" s="61"/>
      <c r="H1" s="61"/>
      <c r="L1" s="62" t="s">
        <v>130</v>
      </c>
      <c r="V1" s="60"/>
      <c r="Z1" s="76" t="s">
        <v>129</v>
      </c>
    </row>
    <row r="2" spans="1:26" ht="16.5" customHeight="1" x14ac:dyDescent="0.2">
      <c r="C2" s="627" t="s">
        <v>103</v>
      </c>
      <c r="D2" s="627" t="s">
        <v>104</v>
      </c>
      <c r="E2" s="627" t="s">
        <v>347</v>
      </c>
      <c r="F2" s="630" t="s">
        <v>395</v>
      </c>
      <c r="G2" s="632" t="s">
        <v>106</v>
      </c>
      <c r="H2" s="63"/>
      <c r="I2" s="634" t="s">
        <v>107</v>
      </c>
      <c r="J2" s="635"/>
      <c r="K2" s="635"/>
      <c r="L2" s="635"/>
      <c r="M2" s="636"/>
      <c r="N2" s="63"/>
      <c r="O2" s="634" t="s">
        <v>108</v>
      </c>
      <c r="P2" s="635"/>
      <c r="Q2" s="635"/>
      <c r="R2" s="635"/>
      <c r="S2" s="636"/>
      <c r="T2" s="63"/>
      <c r="U2" s="645" t="s">
        <v>109</v>
      </c>
      <c r="V2" s="635"/>
      <c r="W2" s="635"/>
      <c r="X2" s="636"/>
      <c r="Y2" s="75"/>
      <c r="Z2" s="646" t="s">
        <v>110</v>
      </c>
    </row>
    <row r="3" spans="1:26" ht="13.5" customHeight="1" x14ac:dyDescent="0.2">
      <c r="C3" s="628"/>
      <c r="D3" s="628"/>
      <c r="E3" s="628"/>
      <c r="F3" s="631"/>
      <c r="G3" s="633"/>
      <c r="H3" s="637" t="s">
        <v>111</v>
      </c>
      <c r="I3" s="935" t="s">
        <v>458</v>
      </c>
      <c r="J3" s="936" t="s">
        <v>459</v>
      </c>
      <c r="K3" s="936" t="s">
        <v>460</v>
      </c>
      <c r="L3" s="936" t="s">
        <v>461</v>
      </c>
      <c r="M3" s="639" t="s">
        <v>112</v>
      </c>
      <c r="N3" s="641" t="s">
        <v>113</v>
      </c>
      <c r="O3" s="643" t="s">
        <v>307</v>
      </c>
      <c r="P3" s="644" t="s">
        <v>300</v>
      </c>
      <c r="Q3" s="644" t="s">
        <v>114</v>
      </c>
      <c r="R3" s="644" t="s">
        <v>115</v>
      </c>
      <c r="S3" s="639" t="s">
        <v>112</v>
      </c>
      <c r="T3" s="637" t="s">
        <v>116</v>
      </c>
      <c r="U3" s="651" t="s">
        <v>117</v>
      </c>
      <c r="V3" s="652" t="s">
        <v>118</v>
      </c>
      <c r="W3" s="653"/>
      <c r="X3" s="639" t="s">
        <v>112</v>
      </c>
      <c r="Y3" s="649" t="s">
        <v>119</v>
      </c>
      <c r="Z3" s="647"/>
    </row>
    <row r="4" spans="1:26" s="64" customFormat="1" ht="132.75" customHeight="1" x14ac:dyDescent="0.2">
      <c r="C4" s="629"/>
      <c r="D4" s="629"/>
      <c r="E4" s="629"/>
      <c r="F4" s="631"/>
      <c r="G4" s="633"/>
      <c r="H4" s="638"/>
      <c r="I4" s="937"/>
      <c r="J4" s="938"/>
      <c r="K4" s="938"/>
      <c r="L4" s="938"/>
      <c r="M4" s="640"/>
      <c r="N4" s="642"/>
      <c r="O4" s="643"/>
      <c r="P4" s="644"/>
      <c r="Q4" s="644"/>
      <c r="R4" s="644"/>
      <c r="S4" s="640"/>
      <c r="T4" s="638"/>
      <c r="U4" s="651"/>
      <c r="V4" s="65" t="s">
        <v>120</v>
      </c>
      <c r="W4" s="66" t="s">
        <v>121</v>
      </c>
      <c r="X4" s="640"/>
      <c r="Y4" s="650"/>
      <c r="Z4" s="648"/>
    </row>
    <row r="5" spans="1:26" s="64" customFormat="1" ht="14.4" x14ac:dyDescent="0.2">
      <c r="C5" s="621" t="s">
        <v>122</v>
      </c>
      <c r="D5" s="622"/>
      <c r="E5" s="622"/>
      <c r="F5" s="622"/>
      <c r="G5" s="197">
        <v>100</v>
      </c>
      <c r="H5" s="198"/>
      <c r="I5" s="199">
        <v>100</v>
      </c>
      <c r="J5" s="200">
        <v>100</v>
      </c>
      <c r="K5" s="200">
        <v>100</v>
      </c>
      <c r="L5" s="200">
        <v>100</v>
      </c>
      <c r="M5" s="201" t="s">
        <v>123</v>
      </c>
      <c r="N5" s="198"/>
      <c r="O5" s="199">
        <v>100</v>
      </c>
      <c r="P5" s="200">
        <v>100</v>
      </c>
      <c r="Q5" s="200">
        <v>100</v>
      </c>
      <c r="R5" s="200">
        <v>100</v>
      </c>
      <c r="S5" s="201" t="s">
        <v>123</v>
      </c>
      <c r="T5" s="202"/>
      <c r="U5" s="198">
        <v>100</v>
      </c>
      <c r="V5" s="200">
        <v>50</v>
      </c>
      <c r="W5" s="200">
        <v>50</v>
      </c>
      <c r="X5" s="200" t="s">
        <v>124</v>
      </c>
      <c r="Y5" s="203"/>
      <c r="Z5" s="204" t="s">
        <v>125</v>
      </c>
    </row>
    <row r="6" spans="1:26" ht="15" customHeight="1" x14ac:dyDescent="0.2">
      <c r="A6" s="59" t="s">
        <v>126</v>
      </c>
      <c r="C6" s="615"/>
      <c r="D6" s="615">
        <v>1</v>
      </c>
      <c r="E6" s="613"/>
      <c r="F6" s="250"/>
      <c r="G6" s="617"/>
      <c r="H6" s="67" t="str">
        <f>IF($C6="","",IF(G6="","",IF($C6="上級",IF(G6&lt;75,"NG",""),IF($C6="中級",IF(G6&lt;70,"NG",""),IF($C6="初級",IF(G6&lt;65,"NG",""))))))</f>
        <v/>
      </c>
      <c r="I6" s="619"/>
      <c r="J6" s="611"/>
      <c r="K6" s="611"/>
      <c r="L6" s="611"/>
      <c r="M6" s="68" t="str">
        <f t="shared" ref="M6" si="0">IF(I6="","",(I6+J6+K6+L6))</f>
        <v/>
      </c>
      <c r="N6" s="69" t="str">
        <f>IF($C6="","",IF(M6="","",IF($C6="上級",IF(M7&lt;75,"NG",""),IF($C6="中級",IF(M7&lt;70,"NG",""),IF($C6="初級",IF(M7&lt;65,"NG",""))))))</f>
        <v/>
      </c>
      <c r="O6" s="611"/>
      <c r="P6" s="611"/>
      <c r="Q6" s="611"/>
      <c r="R6" s="611"/>
      <c r="S6" s="68" t="str">
        <f>IF(O6="","",(O6+P6+Q6+R6))</f>
        <v/>
      </c>
      <c r="T6" s="67" t="str">
        <f>IF($C6="","",IF(S6="","",IF($C6="上級",IF(S7&lt;75,"NG",""),IF($C6="中級",IF(S7&lt;70,"NG",""),IF($C6="初級",IF(S7&lt;65,"NG",""))))))</f>
        <v/>
      </c>
      <c r="U6" s="625"/>
      <c r="V6" s="611"/>
      <c r="W6" s="611"/>
      <c r="X6" s="70" t="str">
        <f>IF((U6+V6+W6)=0,"",(U6+V6+W6))</f>
        <v/>
      </c>
      <c r="Y6" s="67" t="str">
        <f>IF($C6="","",IF(X6="","",IF($C6="上級",IF(X7&lt;75,"NG",""),IF($C6="中級",IF(X7&lt;70,"NG",""),IF($C6="初級",IF(X7&lt;65,"NG",""))))))</f>
        <v/>
      </c>
      <c r="Z6" s="623" t="str">
        <f>IF($C6="","",IF(H6="NG","否",IF(N6="NG","否",IF(T6="NG","否",IF(Y6="NG","否","合格")))))</f>
        <v/>
      </c>
    </row>
    <row r="7" spans="1:26" ht="15" customHeight="1" x14ac:dyDescent="0.2">
      <c r="A7" s="59" t="s">
        <v>128</v>
      </c>
      <c r="C7" s="616"/>
      <c r="D7" s="616"/>
      <c r="E7" s="614"/>
      <c r="F7" s="71"/>
      <c r="G7" s="618"/>
      <c r="H7" s="72"/>
      <c r="I7" s="620"/>
      <c r="J7" s="612"/>
      <c r="K7" s="612"/>
      <c r="L7" s="612"/>
      <c r="M7" s="68" t="str">
        <f t="shared" ref="M7:M29" si="1">IF(M6="","",IF(M6&gt;400,M6/12,M6/4))</f>
        <v/>
      </c>
      <c r="N7" s="73"/>
      <c r="O7" s="612"/>
      <c r="P7" s="612"/>
      <c r="Q7" s="612"/>
      <c r="R7" s="612"/>
      <c r="S7" s="68" t="str">
        <f>IF(S6="","",IF(S6&gt;400,S6/12,S6/4))</f>
        <v/>
      </c>
      <c r="T7" s="72"/>
      <c r="U7" s="626"/>
      <c r="V7" s="612"/>
      <c r="W7" s="612"/>
      <c r="X7" s="68" t="str">
        <f>IF(X6="","",(X6/2))</f>
        <v/>
      </c>
      <c r="Y7" s="72"/>
      <c r="Z7" s="624"/>
    </row>
    <row r="8" spans="1:26" ht="15" customHeight="1" x14ac:dyDescent="0.2">
      <c r="A8" s="59" t="s">
        <v>127</v>
      </c>
      <c r="C8" s="615"/>
      <c r="D8" s="615">
        <v>2</v>
      </c>
      <c r="E8" s="613"/>
      <c r="F8" s="250"/>
      <c r="G8" s="617"/>
      <c r="H8" s="67" t="str">
        <f>IF($C8="","",IF(G8="","",IF($C8="上級",IF(G8&lt;75,"NG",""),IF($C8="中級",IF(G8&lt;70,"NG",""),IF($C8="初級",IF(G8&lt;65,"NG",""))))))</f>
        <v/>
      </c>
      <c r="I8" s="619"/>
      <c r="J8" s="611"/>
      <c r="K8" s="611"/>
      <c r="L8" s="611"/>
      <c r="M8" s="68" t="str">
        <f t="shared" ref="M8" si="2">IF(I8="","",(I8+J8+K8+L8))</f>
        <v/>
      </c>
      <c r="N8" s="69" t="str">
        <f>IF($C8="","",IF(M8="","",IF($C8="上級",IF(M9&lt;75,"NG",""),IF($C8="中級",IF(M9&lt;70,"NG",""),IF($C8="初級",IF(M9&lt;65,"NG",""))))))</f>
        <v/>
      </c>
      <c r="O8" s="611"/>
      <c r="P8" s="611"/>
      <c r="Q8" s="611"/>
      <c r="R8" s="611"/>
      <c r="S8" s="68" t="str">
        <f>IF(O8="","",(O8+P8+Q8+R8))</f>
        <v/>
      </c>
      <c r="T8" s="67" t="str">
        <f>IF($C8="","",IF(S8="","",IF($C8="上級",IF(S9&lt;75,"NG",""),IF($C8="中級",IF(S9&lt;70,"NG",""),IF($C8="初級",IF(S9&lt;65,"NG",""))))))</f>
        <v/>
      </c>
      <c r="U8" s="625"/>
      <c r="V8" s="611"/>
      <c r="W8" s="611"/>
      <c r="X8" s="70" t="str">
        <f>IF((U8+V8+W8)=0,"",(U8+V8+W8))</f>
        <v/>
      </c>
      <c r="Y8" s="67" t="str">
        <f>IF($C8="","",IF(X8="","",IF($C8="上級",IF(X9&lt;75,"NG",""),IF($C8="中級",IF(X9&lt;70,"NG",""),IF($C8="初級",IF(X9&lt;65,"NG",""))))))</f>
        <v/>
      </c>
      <c r="Z8" s="623" t="str">
        <f>IF($C8="","",IF(H8="NG","否",IF(N8="NG","否",IF(T8="NG","否",IF(Y8="NG","否","合格")))))</f>
        <v/>
      </c>
    </row>
    <row r="9" spans="1:26" ht="15" customHeight="1" x14ac:dyDescent="0.2">
      <c r="C9" s="616"/>
      <c r="D9" s="616"/>
      <c r="E9" s="614"/>
      <c r="F9" s="71"/>
      <c r="G9" s="618"/>
      <c r="H9" s="72"/>
      <c r="I9" s="620"/>
      <c r="J9" s="612"/>
      <c r="K9" s="612"/>
      <c r="L9" s="612"/>
      <c r="M9" s="68" t="str">
        <f t="shared" ref="M9:M29" si="3">IF(M8="","",IF(M8&gt;400,M8/12,M8/4))</f>
        <v/>
      </c>
      <c r="N9" s="73"/>
      <c r="O9" s="612"/>
      <c r="P9" s="612"/>
      <c r="Q9" s="612"/>
      <c r="R9" s="612"/>
      <c r="S9" s="68" t="str">
        <f>IF(S8="","",IF(S8&gt;400,S8/12,S8/4))</f>
        <v/>
      </c>
      <c r="T9" s="72"/>
      <c r="U9" s="626"/>
      <c r="V9" s="612"/>
      <c r="W9" s="612"/>
      <c r="X9" s="68" t="str">
        <f>IF(X8="","",(X8/2))</f>
        <v/>
      </c>
      <c r="Y9" s="72"/>
      <c r="Z9" s="624"/>
    </row>
    <row r="10" spans="1:26" ht="15" customHeight="1" x14ac:dyDescent="0.2">
      <c r="C10" s="615"/>
      <c r="D10" s="615">
        <v>3</v>
      </c>
      <c r="E10" s="613"/>
      <c r="F10" s="250"/>
      <c r="G10" s="617"/>
      <c r="H10" s="67" t="str">
        <f>IF($C10="","",IF(G10="","",IF($C10="上級",IF(G10&lt;75,"NG",""),IF($C10="中級",IF(G10&lt;70,"NG",""),IF($C10="初級",IF(G10&lt;65,"NG",""))))))</f>
        <v/>
      </c>
      <c r="I10" s="619"/>
      <c r="J10" s="611"/>
      <c r="K10" s="611"/>
      <c r="L10" s="611"/>
      <c r="M10" s="68" t="str">
        <f t="shared" ref="M10" si="4">IF(I10="","",(I10+J10+K10+L10))</f>
        <v/>
      </c>
      <c r="N10" s="69" t="str">
        <f>IF($C10="","",IF(M10="","",IF($C10="上級",IF(M11&lt;75,"NG",""),IF($C10="中級",IF(M11&lt;70,"NG",""),IF($C10="初級",IF(M11&lt;65,"NG",""))))))</f>
        <v/>
      </c>
      <c r="O10" s="611"/>
      <c r="P10" s="611"/>
      <c r="Q10" s="611"/>
      <c r="R10" s="611"/>
      <c r="S10" s="68" t="str">
        <f>IF(O10="","",(O10+P10+Q10+R10))</f>
        <v/>
      </c>
      <c r="T10" s="67" t="str">
        <f>IF($C10="","",IF(S10="","",IF($C10="上級",IF(S11&lt;75,"NG",""),IF($C10="中級",IF(S11&lt;70,"NG",""),IF($C10="初級",IF(S11&lt;65,"NG",""))))))</f>
        <v/>
      </c>
      <c r="U10" s="625"/>
      <c r="V10" s="611"/>
      <c r="W10" s="611"/>
      <c r="X10" s="70" t="str">
        <f>IF((U10+V10+W10)=0,"",(U10+V10+W10))</f>
        <v/>
      </c>
      <c r="Y10" s="67" t="str">
        <f>IF($C10="","",IF(X10="","",IF($C10="上級",IF(X11&lt;75,"NG",""),IF($C10="中級",IF(X11&lt;70,"NG",""),IF($C10="初級",IF(X11&lt;65,"NG",""))))))</f>
        <v/>
      </c>
      <c r="Z10" s="623" t="str">
        <f>IF($C10="","",IF(H10="NG","否",IF(N10="NG","否",IF(T10="NG","否",IF(Y10="NG","否","合格")))))</f>
        <v/>
      </c>
    </row>
    <row r="11" spans="1:26" ht="15" customHeight="1" x14ac:dyDescent="0.2">
      <c r="C11" s="616"/>
      <c r="D11" s="616"/>
      <c r="E11" s="614"/>
      <c r="F11" s="71"/>
      <c r="G11" s="618"/>
      <c r="H11" s="72"/>
      <c r="I11" s="620"/>
      <c r="J11" s="612"/>
      <c r="K11" s="612"/>
      <c r="L11" s="612"/>
      <c r="M11" s="68" t="str">
        <f t="shared" ref="M11:M29" si="5">IF(M10="","",IF(M10&gt;400,M10/12,M10/4))</f>
        <v/>
      </c>
      <c r="N11" s="73"/>
      <c r="O11" s="612"/>
      <c r="P11" s="612"/>
      <c r="Q11" s="612"/>
      <c r="R11" s="612"/>
      <c r="S11" s="68" t="str">
        <f>IF(S10="","",IF(S10&gt;400,S10/12,S10/4))</f>
        <v/>
      </c>
      <c r="T11" s="72"/>
      <c r="U11" s="626"/>
      <c r="V11" s="612"/>
      <c r="W11" s="612"/>
      <c r="X11" s="68" t="str">
        <f>IF(X10="","",(X10/2))</f>
        <v/>
      </c>
      <c r="Y11" s="72"/>
      <c r="Z11" s="624"/>
    </row>
    <row r="12" spans="1:26" ht="15" customHeight="1" x14ac:dyDescent="0.2">
      <c r="C12" s="615"/>
      <c r="D12" s="615">
        <v>4</v>
      </c>
      <c r="E12" s="613"/>
      <c r="F12" s="250"/>
      <c r="G12" s="617"/>
      <c r="H12" s="67" t="str">
        <f>IF($C12="","",IF(G12="","",IF($C12="上級",IF(G12&lt;75,"NG",""),IF($C12="中級",IF(G12&lt;70,"NG",""),IF($C12="初級",IF(G12&lt;65,"NG",""))))))</f>
        <v/>
      </c>
      <c r="I12" s="619"/>
      <c r="J12" s="611"/>
      <c r="K12" s="611"/>
      <c r="L12" s="611"/>
      <c r="M12" s="68" t="str">
        <f t="shared" ref="M12" si="6">IF(I12="","",(I12+J12+K12+L12))</f>
        <v/>
      </c>
      <c r="N12" s="69" t="str">
        <f>IF($C12="","",IF(M12="","",IF($C12="上級",IF(M13&lt;75,"NG",""),IF($C12="中級",IF(M13&lt;70,"NG",""),IF($C12="初級",IF(M13&lt;65,"NG",""))))))</f>
        <v/>
      </c>
      <c r="O12" s="611"/>
      <c r="P12" s="611"/>
      <c r="Q12" s="611"/>
      <c r="R12" s="611"/>
      <c r="S12" s="68" t="str">
        <f>IF(O12="","",(O12+P12+Q12+R12))</f>
        <v/>
      </c>
      <c r="T12" s="67" t="str">
        <f>IF($C12="","",IF(S12="","",IF($C12="上級",IF(S13&lt;75,"NG",""),IF($C12="中級",IF(S13&lt;70,"NG",""),IF($C12="初級",IF(S13&lt;65,"NG",""))))))</f>
        <v/>
      </c>
      <c r="U12" s="625"/>
      <c r="V12" s="611"/>
      <c r="W12" s="611"/>
      <c r="X12" s="70" t="str">
        <f>IF((U12+V12+W12)=0,"",(U12+V12+W12))</f>
        <v/>
      </c>
      <c r="Y12" s="67" t="str">
        <f>IF($C12="","",IF(X12="","",IF($C12="上級",IF(X13&lt;75,"NG",""),IF($C12="中級",IF(X13&lt;70,"NG",""),IF($C12="初級",IF(X13&lt;65,"NG",""))))))</f>
        <v/>
      </c>
      <c r="Z12" s="623" t="str">
        <f>IF($C12="","",IF(H12="NG","否",IF(N12="NG","否",IF(T12="NG","否",IF(Y12="NG","否","合格")))))</f>
        <v/>
      </c>
    </row>
    <row r="13" spans="1:26" ht="15" customHeight="1" x14ac:dyDescent="0.2">
      <c r="C13" s="616"/>
      <c r="D13" s="616"/>
      <c r="E13" s="614"/>
      <c r="F13" s="71"/>
      <c r="G13" s="618"/>
      <c r="H13" s="72"/>
      <c r="I13" s="620"/>
      <c r="J13" s="612"/>
      <c r="K13" s="612"/>
      <c r="L13" s="612"/>
      <c r="M13" s="68" t="str">
        <f t="shared" ref="M13:M29" si="7">IF(M12="","",IF(M12&gt;400,M12/12,M12/4))</f>
        <v/>
      </c>
      <c r="N13" s="73"/>
      <c r="O13" s="612"/>
      <c r="P13" s="612"/>
      <c r="Q13" s="612"/>
      <c r="R13" s="612"/>
      <c r="S13" s="68" t="str">
        <f>IF(S12="","",IF(S12&gt;400,S12/12,S12/4))</f>
        <v/>
      </c>
      <c r="T13" s="72"/>
      <c r="U13" s="626"/>
      <c r="V13" s="612"/>
      <c r="W13" s="612"/>
      <c r="X13" s="68" t="str">
        <f>IF(X12="","",(X12/2))</f>
        <v/>
      </c>
      <c r="Y13" s="72"/>
      <c r="Z13" s="624"/>
    </row>
    <row r="14" spans="1:26" ht="15" customHeight="1" x14ac:dyDescent="0.2">
      <c r="C14" s="615"/>
      <c r="D14" s="615">
        <v>5</v>
      </c>
      <c r="E14" s="613"/>
      <c r="F14" s="250"/>
      <c r="G14" s="617"/>
      <c r="H14" s="67" t="str">
        <f>IF($C14="","",IF(G14="","",IF($C14="上級",IF(G14&lt;75,"NG",""),IF($C14="中級",IF(G14&lt;70,"NG",""),IF($C14="初級",IF(G14&lt;65,"NG",""))))))</f>
        <v/>
      </c>
      <c r="I14" s="619"/>
      <c r="J14" s="611"/>
      <c r="K14" s="611"/>
      <c r="L14" s="611"/>
      <c r="M14" s="68" t="str">
        <f t="shared" ref="M14" si="8">IF(I14="","",(I14+J14+K14+L14))</f>
        <v/>
      </c>
      <c r="N14" s="69" t="str">
        <f>IF($C14="","",IF(M14="","",IF($C14="上級",IF(M15&lt;75,"NG",""),IF($C14="中級",IF(M15&lt;70,"NG",""),IF($C14="初級",IF(M15&lt;65,"NG",""))))))</f>
        <v/>
      </c>
      <c r="O14" s="611"/>
      <c r="P14" s="611"/>
      <c r="Q14" s="611"/>
      <c r="R14" s="611"/>
      <c r="S14" s="68" t="str">
        <f>IF(O14="","",(O14+P14+Q14+R14))</f>
        <v/>
      </c>
      <c r="T14" s="67" t="str">
        <f>IF($C14="","",IF(S14="","",IF($C14="上級",IF(S15&lt;75,"NG",""),IF($C14="中級",IF(S15&lt;70,"NG",""),IF($C14="初級",IF(S15&lt;65,"NG",""))))))</f>
        <v/>
      </c>
      <c r="U14" s="625"/>
      <c r="V14" s="611"/>
      <c r="W14" s="611"/>
      <c r="X14" s="70" t="str">
        <f>IF((U14+V14+W14)=0,"",(U14+V14+W14))</f>
        <v/>
      </c>
      <c r="Y14" s="67" t="str">
        <f>IF($C14="","",IF(X14="","",IF($C14="上級",IF(X15&lt;75,"NG",""),IF($C14="中級",IF(X15&lt;70,"NG",""),IF($C14="初級",IF(X15&lt;65,"NG",""))))))</f>
        <v/>
      </c>
      <c r="Z14" s="623" t="str">
        <f>IF($C14="","",IF(H14="NG","否",IF(N14="NG","否",IF(T14="NG","否",IF(Y14="NG","否","合格")))))</f>
        <v/>
      </c>
    </row>
    <row r="15" spans="1:26" ht="15" customHeight="1" x14ac:dyDescent="0.2">
      <c r="C15" s="616"/>
      <c r="D15" s="616"/>
      <c r="E15" s="614"/>
      <c r="F15" s="71"/>
      <c r="G15" s="618"/>
      <c r="H15" s="72"/>
      <c r="I15" s="620"/>
      <c r="J15" s="612"/>
      <c r="K15" s="612"/>
      <c r="L15" s="612"/>
      <c r="M15" s="68" t="str">
        <f t="shared" ref="M15:M29" si="9">IF(M14="","",IF(M14&gt;400,M14/12,M14/4))</f>
        <v/>
      </c>
      <c r="N15" s="73"/>
      <c r="O15" s="612"/>
      <c r="P15" s="612"/>
      <c r="Q15" s="612"/>
      <c r="R15" s="612"/>
      <c r="S15" s="68" t="str">
        <f>IF(S14="","",IF(S14&gt;400,S14/12,S14/4))</f>
        <v/>
      </c>
      <c r="T15" s="72"/>
      <c r="U15" s="626"/>
      <c r="V15" s="612"/>
      <c r="W15" s="612"/>
      <c r="X15" s="68" t="str">
        <f>IF(X14="","",(X14/2))</f>
        <v/>
      </c>
      <c r="Y15" s="72"/>
      <c r="Z15" s="624"/>
    </row>
    <row r="16" spans="1:26" ht="15" customHeight="1" x14ac:dyDescent="0.2">
      <c r="C16" s="615"/>
      <c r="D16" s="615">
        <v>6</v>
      </c>
      <c r="E16" s="613"/>
      <c r="F16" s="250"/>
      <c r="G16" s="617"/>
      <c r="H16" s="67" t="str">
        <f>IF($C16="","",IF(G16="","",IF($C16="上級",IF(G16&lt;75,"NG",""),IF($C16="中級",IF(G16&lt;70,"NG",""),IF($C16="初級",IF(G16&lt;65,"NG",""))))))</f>
        <v/>
      </c>
      <c r="I16" s="619"/>
      <c r="J16" s="611"/>
      <c r="K16" s="611"/>
      <c r="L16" s="611"/>
      <c r="M16" s="68" t="str">
        <f t="shared" ref="M16" si="10">IF(I16="","",(I16+J16+K16+L16))</f>
        <v/>
      </c>
      <c r="N16" s="69" t="str">
        <f>IF($C16="","",IF(M16="","",IF($C16="上級",IF(M17&lt;75,"NG",""),IF($C16="中級",IF(M17&lt;70,"NG",""),IF($C16="初級",IF(M17&lt;65,"NG",""))))))</f>
        <v/>
      </c>
      <c r="O16" s="611"/>
      <c r="P16" s="611"/>
      <c r="Q16" s="611"/>
      <c r="R16" s="611"/>
      <c r="S16" s="68" t="str">
        <f>IF(O16="","",(O16+P16+Q16+R16))</f>
        <v/>
      </c>
      <c r="T16" s="67" t="str">
        <f>IF($C16="","",IF(S16="","",IF($C16="上級",IF(S17&lt;75,"NG",""),IF($C16="中級",IF(S17&lt;70,"NG",""),IF($C16="初級",IF(S17&lt;65,"NG",""))))))</f>
        <v/>
      </c>
      <c r="U16" s="625"/>
      <c r="V16" s="611"/>
      <c r="W16" s="611"/>
      <c r="X16" s="70" t="str">
        <f>IF((U16+V16+W16)=0,"",(U16+V16+W16))</f>
        <v/>
      </c>
      <c r="Y16" s="67" t="str">
        <f>IF($C16="","",IF(X16="","",IF($C16="上級",IF(X17&lt;75,"NG",""),IF($C16="中級",IF(X17&lt;70,"NG",""),IF($C16="初級",IF(X17&lt;65,"NG",""))))))</f>
        <v/>
      </c>
      <c r="Z16" s="623" t="str">
        <f>IF($C16="","",IF(H16="NG","否",IF(N16="NG","否",IF(T16="NG","否",IF(Y16="NG","否","合格")))))</f>
        <v/>
      </c>
    </row>
    <row r="17" spans="3:26" ht="15" customHeight="1" x14ac:dyDescent="0.2">
      <c r="C17" s="616"/>
      <c r="D17" s="616"/>
      <c r="E17" s="614"/>
      <c r="F17" s="71"/>
      <c r="G17" s="618"/>
      <c r="H17" s="72"/>
      <c r="I17" s="620"/>
      <c r="J17" s="612"/>
      <c r="K17" s="612"/>
      <c r="L17" s="612"/>
      <c r="M17" s="68" t="str">
        <f t="shared" ref="M17:M29" si="11">IF(M16="","",IF(M16&gt;400,M16/12,M16/4))</f>
        <v/>
      </c>
      <c r="N17" s="73"/>
      <c r="O17" s="612"/>
      <c r="P17" s="612"/>
      <c r="Q17" s="612"/>
      <c r="R17" s="612"/>
      <c r="S17" s="68" t="str">
        <f>IF(S16="","",IF(S16&gt;400,S16/12,S16/4))</f>
        <v/>
      </c>
      <c r="T17" s="72"/>
      <c r="U17" s="626"/>
      <c r="V17" s="612"/>
      <c r="W17" s="612"/>
      <c r="X17" s="68" t="str">
        <f>IF(X16="","",(X16/2))</f>
        <v/>
      </c>
      <c r="Y17" s="72"/>
      <c r="Z17" s="624"/>
    </row>
    <row r="18" spans="3:26" ht="15" customHeight="1" x14ac:dyDescent="0.2">
      <c r="C18" s="615"/>
      <c r="D18" s="615">
        <v>7</v>
      </c>
      <c r="E18" s="613"/>
      <c r="F18" s="250"/>
      <c r="G18" s="617"/>
      <c r="H18" s="67" t="str">
        <f>IF($C18="","",IF(G18="","",IF($C18="上級",IF(G18&lt;75,"NG",""),IF($C18="中級",IF(G18&lt;70,"NG",""),IF($C18="初級",IF(G18&lt;65,"NG",""))))))</f>
        <v/>
      </c>
      <c r="I18" s="619"/>
      <c r="J18" s="611"/>
      <c r="K18" s="611"/>
      <c r="L18" s="611"/>
      <c r="M18" s="68" t="str">
        <f t="shared" ref="M18" si="12">IF(I18="","",(I18+J18+K18+L18))</f>
        <v/>
      </c>
      <c r="N18" s="69" t="str">
        <f>IF($C18="","",IF(M18="","",IF($C18="上級",IF(M19&lt;75,"NG",""),IF($C18="中級",IF(M19&lt;70,"NG",""),IF($C18="初級",IF(M19&lt;65,"NG",""))))))</f>
        <v/>
      </c>
      <c r="O18" s="611"/>
      <c r="P18" s="611"/>
      <c r="Q18" s="611"/>
      <c r="R18" s="611"/>
      <c r="S18" s="68" t="str">
        <f>IF(O18="","",(O18+P18+Q18+R18))</f>
        <v/>
      </c>
      <c r="T18" s="67" t="str">
        <f>IF($C18="","",IF(S18="","",IF($C18="上級",IF(S19&lt;75,"NG",""),IF($C18="中級",IF(S19&lt;70,"NG",""),IF($C18="初級",IF(S19&lt;65,"NG",""))))))</f>
        <v/>
      </c>
      <c r="U18" s="625"/>
      <c r="V18" s="611"/>
      <c r="W18" s="611"/>
      <c r="X18" s="70" t="str">
        <f>IF((U18+V18+W18)=0,"",(U18+V18+W18))</f>
        <v/>
      </c>
      <c r="Y18" s="67" t="str">
        <f>IF($C18="","",IF(X18="","",IF($C18="上級",IF(X19&lt;75,"NG",""),IF($C18="中級",IF(X19&lt;70,"NG",""),IF($C18="初級",IF(X19&lt;65,"NG",""))))))</f>
        <v/>
      </c>
      <c r="Z18" s="623" t="str">
        <f>IF($C18="","",IF(H18="NG","否",IF(N18="NG","否",IF(T18="NG","否",IF(Y18="NG","否","合格")))))</f>
        <v/>
      </c>
    </row>
    <row r="19" spans="3:26" ht="15" customHeight="1" x14ac:dyDescent="0.2">
      <c r="C19" s="616"/>
      <c r="D19" s="616"/>
      <c r="E19" s="614"/>
      <c r="F19" s="71"/>
      <c r="G19" s="618"/>
      <c r="H19" s="72"/>
      <c r="I19" s="620"/>
      <c r="J19" s="612"/>
      <c r="K19" s="612"/>
      <c r="L19" s="612"/>
      <c r="M19" s="68" t="str">
        <f t="shared" ref="M19:M29" si="13">IF(M18="","",IF(M18&gt;400,M18/12,M18/4))</f>
        <v/>
      </c>
      <c r="N19" s="73"/>
      <c r="O19" s="612"/>
      <c r="P19" s="612"/>
      <c r="Q19" s="612"/>
      <c r="R19" s="612"/>
      <c r="S19" s="68" t="str">
        <f>IF(S18="","",IF(S18&gt;400,S18/12,S18/4))</f>
        <v/>
      </c>
      <c r="T19" s="72"/>
      <c r="U19" s="626"/>
      <c r="V19" s="612"/>
      <c r="W19" s="612"/>
      <c r="X19" s="68" t="str">
        <f>IF(X18="","",(X18/2))</f>
        <v/>
      </c>
      <c r="Y19" s="72"/>
      <c r="Z19" s="624"/>
    </row>
    <row r="20" spans="3:26" ht="15" customHeight="1" x14ac:dyDescent="0.2">
      <c r="C20" s="615"/>
      <c r="D20" s="615">
        <v>8</v>
      </c>
      <c r="E20" s="613"/>
      <c r="F20" s="250"/>
      <c r="G20" s="617"/>
      <c r="H20" s="67" t="str">
        <f>IF($C20="","",IF(G20="","",IF($C20="上級",IF(G20&lt;75,"NG",""),IF($C20="中級",IF(G20&lt;70,"NG",""),IF($C20="初級",IF(G20&lt;65,"NG",""))))))</f>
        <v/>
      </c>
      <c r="I20" s="619"/>
      <c r="J20" s="611"/>
      <c r="K20" s="611"/>
      <c r="L20" s="611"/>
      <c r="M20" s="68" t="str">
        <f t="shared" ref="M20" si="14">IF(I20="","",(I20+J20+K20+L20))</f>
        <v/>
      </c>
      <c r="N20" s="69" t="str">
        <f>IF($C20="","",IF(M20="","",IF($C20="上級",IF(M21&lt;75,"NG",""),IF($C20="中級",IF(M21&lt;70,"NG",""),IF($C20="初級",IF(M21&lt;65,"NG",""))))))</f>
        <v/>
      </c>
      <c r="O20" s="611"/>
      <c r="P20" s="611"/>
      <c r="Q20" s="611"/>
      <c r="R20" s="611"/>
      <c r="S20" s="68" t="str">
        <f>IF(O20="","",(O20+P20+Q20+R20))</f>
        <v/>
      </c>
      <c r="T20" s="67" t="str">
        <f>IF($C20="","",IF(S20="","",IF($C20="上級",IF(S21&lt;75,"NG",""),IF($C20="中級",IF(S21&lt;70,"NG",""),IF($C20="初級",IF(S21&lt;65,"NG",""))))))</f>
        <v/>
      </c>
      <c r="U20" s="625"/>
      <c r="V20" s="611"/>
      <c r="W20" s="611"/>
      <c r="X20" s="70" t="str">
        <f>IF((U20+V20+W20)=0,"",(U20+V20+W20))</f>
        <v/>
      </c>
      <c r="Y20" s="67" t="str">
        <f>IF($C20="","",IF(X20="","",IF($C20="上級",IF(X21&lt;75,"NG",""),IF($C20="中級",IF(X21&lt;70,"NG",""),IF($C20="初級",IF(X21&lt;65,"NG",""))))))</f>
        <v/>
      </c>
      <c r="Z20" s="623" t="str">
        <f>IF($C20="","",IF(H20="NG","否",IF(N20="NG","否",IF(T20="NG","否",IF(Y20="NG","否","合格")))))</f>
        <v/>
      </c>
    </row>
    <row r="21" spans="3:26" ht="15" customHeight="1" x14ac:dyDescent="0.2">
      <c r="C21" s="616"/>
      <c r="D21" s="616"/>
      <c r="E21" s="614"/>
      <c r="F21" s="71"/>
      <c r="G21" s="618"/>
      <c r="H21" s="72"/>
      <c r="I21" s="620"/>
      <c r="J21" s="612"/>
      <c r="K21" s="612"/>
      <c r="L21" s="612"/>
      <c r="M21" s="68" t="str">
        <f t="shared" ref="M21:M29" si="15">IF(M20="","",IF(M20&gt;400,M20/12,M20/4))</f>
        <v/>
      </c>
      <c r="N21" s="73"/>
      <c r="O21" s="612"/>
      <c r="P21" s="612"/>
      <c r="Q21" s="612"/>
      <c r="R21" s="612"/>
      <c r="S21" s="68" t="str">
        <f>IF(S20="","",IF(S20&gt;400,S20/12,S20/4))</f>
        <v/>
      </c>
      <c r="T21" s="72"/>
      <c r="U21" s="626"/>
      <c r="V21" s="612"/>
      <c r="W21" s="612"/>
      <c r="X21" s="68" t="str">
        <f>IF(X20="","",(X20/2))</f>
        <v/>
      </c>
      <c r="Y21" s="72"/>
      <c r="Z21" s="624"/>
    </row>
    <row r="22" spans="3:26" ht="15" customHeight="1" x14ac:dyDescent="0.2">
      <c r="C22" s="615"/>
      <c r="D22" s="615">
        <v>9</v>
      </c>
      <c r="E22" s="613"/>
      <c r="F22" s="250"/>
      <c r="G22" s="617"/>
      <c r="H22" s="67" t="str">
        <f>IF($C22="","",IF(G22="","",IF($C22="上級",IF(G22&lt;75,"NG",""),IF($C22="中級",IF(G22&lt;70,"NG",""),IF($C22="初級",IF(G22&lt;65,"NG",""))))))</f>
        <v/>
      </c>
      <c r="I22" s="619"/>
      <c r="J22" s="611"/>
      <c r="K22" s="611"/>
      <c r="L22" s="611"/>
      <c r="M22" s="68" t="str">
        <f t="shared" ref="M22" si="16">IF(I22="","",(I22+J22+K22+L22))</f>
        <v/>
      </c>
      <c r="N22" s="69" t="str">
        <f>IF($C22="","",IF(M22="","",IF($C22="上級",IF(M23&lt;75,"NG",""),IF($C22="中級",IF(M23&lt;70,"NG",""),IF($C22="初級",IF(M23&lt;65,"NG",""))))))</f>
        <v/>
      </c>
      <c r="O22" s="611"/>
      <c r="P22" s="611"/>
      <c r="Q22" s="611"/>
      <c r="R22" s="611"/>
      <c r="S22" s="68" t="str">
        <f>IF(O22="","",(O22+P22+Q22+R22))</f>
        <v/>
      </c>
      <c r="T22" s="67" t="str">
        <f>IF($C22="","",IF(S22="","",IF($C22="上級",IF(S23&lt;75,"NG",""),IF($C22="中級",IF(S23&lt;70,"NG",""),IF($C22="初級",IF(S23&lt;65,"NG",""))))))</f>
        <v/>
      </c>
      <c r="U22" s="625"/>
      <c r="V22" s="611"/>
      <c r="W22" s="611"/>
      <c r="X22" s="70" t="str">
        <f>IF((U22+V22+W22)=0,"",(U22+V22+W22))</f>
        <v/>
      </c>
      <c r="Y22" s="67" t="str">
        <f>IF($C22="","",IF(X22="","",IF($C22="上級",IF(X23&lt;75,"NG",""),IF($C22="中級",IF(X23&lt;70,"NG",""),IF($C22="初級",IF(X23&lt;65,"NG",""))))))</f>
        <v/>
      </c>
      <c r="Z22" s="623" t="str">
        <f>IF($C22="","",IF(H22="NG","否",IF(N22="NG","否",IF(T22="NG","否",IF(Y22="NG","否","合格")))))</f>
        <v/>
      </c>
    </row>
    <row r="23" spans="3:26" ht="15" customHeight="1" x14ac:dyDescent="0.2">
      <c r="C23" s="616"/>
      <c r="D23" s="616"/>
      <c r="E23" s="614"/>
      <c r="F23" s="71"/>
      <c r="G23" s="618"/>
      <c r="H23" s="72"/>
      <c r="I23" s="620"/>
      <c r="J23" s="612"/>
      <c r="K23" s="612"/>
      <c r="L23" s="612"/>
      <c r="M23" s="68" t="str">
        <f t="shared" ref="M23:M29" si="17">IF(M22="","",IF(M22&gt;400,M22/12,M22/4))</f>
        <v/>
      </c>
      <c r="N23" s="73"/>
      <c r="O23" s="612"/>
      <c r="P23" s="612"/>
      <c r="Q23" s="612"/>
      <c r="R23" s="612"/>
      <c r="S23" s="68" t="str">
        <f>IF(S22="","",IF(S22&gt;400,S22/12,S22/4))</f>
        <v/>
      </c>
      <c r="T23" s="72"/>
      <c r="U23" s="626"/>
      <c r="V23" s="612"/>
      <c r="W23" s="612"/>
      <c r="X23" s="68" t="str">
        <f>IF(X22="","",(X22/2))</f>
        <v/>
      </c>
      <c r="Y23" s="72"/>
      <c r="Z23" s="624"/>
    </row>
    <row r="24" spans="3:26" ht="15" customHeight="1" x14ac:dyDescent="0.2">
      <c r="C24" s="615"/>
      <c r="D24" s="615">
        <v>10</v>
      </c>
      <c r="E24" s="613"/>
      <c r="F24" s="250"/>
      <c r="G24" s="617"/>
      <c r="H24" s="67" t="str">
        <f>IF($C24="","",IF(G24="","",IF($C24="上級",IF(G24&lt;75,"NG",""),IF($C24="中級",IF(G24&lt;70,"NG",""),IF($C24="初級",IF(G24&lt;65,"NG",""))))))</f>
        <v/>
      </c>
      <c r="I24" s="619"/>
      <c r="J24" s="611"/>
      <c r="K24" s="611"/>
      <c r="L24" s="611"/>
      <c r="M24" s="68" t="str">
        <f t="shared" ref="M24" si="18">IF(I24="","",(I24+J24+K24+L24))</f>
        <v/>
      </c>
      <c r="N24" s="69" t="str">
        <f>IF($C24="","",IF(M24="","",IF($C24="上級",IF(M25&lt;75,"NG",""),IF($C24="中級",IF(M25&lt;70,"NG",""),IF($C24="初級",IF(M25&lt;65,"NG",""))))))</f>
        <v/>
      </c>
      <c r="O24" s="611"/>
      <c r="P24" s="611"/>
      <c r="Q24" s="611"/>
      <c r="R24" s="611"/>
      <c r="S24" s="68" t="str">
        <f>IF(O24="","",(O24+P24+Q24+R24))</f>
        <v/>
      </c>
      <c r="T24" s="67" t="str">
        <f>IF($C24="","",IF(S24="","",IF($C24="上級",IF(S25&lt;75,"NG",""),IF($C24="中級",IF(S25&lt;70,"NG",""),IF($C24="初級",IF(S25&lt;65,"NG",""))))))</f>
        <v/>
      </c>
      <c r="U24" s="625"/>
      <c r="V24" s="611"/>
      <c r="W24" s="611"/>
      <c r="X24" s="70" t="str">
        <f>IF((U24+V24+W24)=0,"",(U24+V24+W24))</f>
        <v/>
      </c>
      <c r="Y24" s="67" t="str">
        <f>IF($C24="","",IF(X24="","",IF($C24="上級",IF(X25&lt;75,"NG",""),IF($C24="中級",IF(X25&lt;70,"NG",""),IF($C24="初級",IF(X25&lt;65,"NG",""))))))</f>
        <v/>
      </c>
      <c r="Z24" s="623" t="str">
        <f>IF($C24="","",IF(H24="NG","否",IF(N24="NG","否",IF(T24="NG","否",IF(Y24="NG","否","合格")))))</f>
        <v/>
      </c>
    </row>
    <row r="25" spans="3:26" ht="15" customHeight="1" x14ac:dyDescent="0.2">
      <c r="C25" s="616"/>
      <c r="D25" s="616"/>
      <c r="E25" s="614"/>
      <c r="F25" s="71"/>
      <c r="G25" s="618"/>
      <c r="H25" s="72"/>
      <c r="I25" s="620"/>
      <c r="J25" s="612"/>
      <c r="K25" s="612"/>
      <c r="L25" s="612"/>
      <c r="M25" s="68" t="str">
        <f t="shared" ref="M25:M29" si="19">IF(M24="","",IF(M24&gt;400,M24/12,M24/4))</f>
        <v/>
      </c>
      <c r="N25" s="73"/>
      <c r="O25" s="612"/>
      <c r="P25" s="612"/>
      <c r="Q25" s="612"/>
      <c r="R25" s="612"/>
      <c r="S25" s="68" t="str">
        <f>IF(S24="","",IF(S24&gt;400,S24/12,S24/4))</f>
        <v/>
      </c>
      <c r="T25" s="72"/>
      <c r="U25" s="626"/>
      <c r="V25" s="612"/>
      <c r="W25" s="612"/>
      <c r="X25" s="68" t="str">
        <f>IF(X24="","",(X24/2))</f>
        <v/>
      </c>
      <c r="Y25" s="72"/>
      <c r="Z25" s="624"/>
    </row>
    <row r="26" spans="3:26" ht="15" customHeight="1" x14ac:dyDescent="0.2">
      <c r="C26" s="615"/>
      <c r="D26" s="615">
        <v>11</v>
      </c>
      <c r="E26" s="613"/>
      <c r="F26" s="250"/>
      <c r="G26" s="617"/>
      <c r="H26" s="67" t="str">
        <f>IF($C26="","",IF(G26="","",IF($C26="上級",IF(G26&lt;75,"NG",""),IF($C26="中級",IF(G26&lt;70,"NG",""),IF($C26="初級",IF(G26&lt;65,"NG",""))))))</f>
        <v/>
      </c>
      <c r="I26" s="619"/>
      <c r="J26" s="611"/>
      <c r="K26" s="611"/>
      <c r="L26" s="611"/>
      <c r="M26" s="68" t="str">
        <f t="shared" ref="M26" si="20">IF(I26="","",(I26+J26+K26+L26))</f>
        <v/>
      </c>
      <c r="N26" s="69" t="str">
        <f>IF($C26="","",IF(M26="","",IF($C26="上級",IF(M27&lt;75,"NG",""),IF($C26="中級",IF(M27&lt;70,"NG",""),IF($C26="初級",IF(M27&lt;65,"NG",""))))))</f>
        <v/>
      </c>
      <c r="O26" s="611"/>
      <c r="P26" s="611"/>
      <c r="Q26" s="611"/>
      <c r="R26" s="611"/>
      <c r="S26" s="68" t="str">
        <f>IF(O26="","",(O26+P26+Q26+R26))</f>
        <v/>
      </c>
      <c r="T26" s="67" t="str">
        <f>IF($C26="","",IF(S26="","",IF($C26="上級",IF(S27&lt;75,"NG",""),IF($C26="中級",IF(S27&lt;70,"NG",""),IF($C26="初級",IF(S27&lt;65,"NG",""))))))</f>
        <v/>
      </c>
      <c r="U26" s="625"/>
      <c r="V26" s="611"/>
      <c r="W26" s="611"/>
      <c r="X26" s="70" t="str">
        <f>IF((U26+V26+W26)=0,"",(U26+V26+W26))</f>
        <v/>
      </c>
      <c r="Y26" s="67" t="str">
        <f>IF($C26="","",IF(X26="","",IF($C26="上級",IF(X27&lt;75,"NG",""),IF($C26="中級",IF(X27&lt;70,"NG",""),IF($C26="初級",IF(X27&lt;65,"NG",""))))))</f>
        <v/>
      </c>
      <c r="Z26" s="623" t="str">
        <f>IF($C26="","",IF(H26="NG","否",IF(N26="NG","否",IF(T26="NG","否",IF(Y26="NG","否","合格")))))</f>
        <v/>
      </c>
    </row>
    <row r="27" spans="3:26" ht="15" customHeight="1" x14ac:dyDescent="0.2">
      <c r="C27" s="616"/>
      <c r="D27" s="616"/>
      <c r="E27" s="614"/>
      <c r="F27" s="71"/>
      <c r="G27" s="618"/>
      <c r="H27" s="72"/>
      <c r="I27" s="620"/>
      <c r="J27" s="612"/>
      <c r="K27" s="612"/>
      <c r="L27" s="612"/>
      <c r="M27" s="68" t="str">
        <f t="shared" ref="M27:M29" si="21">IF(M26="","",IF(M26&gt;400,M26/12,M26/4))</f>
        <v/>
      </c>
      <c r="N27" s="73"/>
      <c r="O27" s="612"/>
      <c r="P27" s="612"/>
      <c r="Q27" s="612"/>
      <c r="R27" s="612"/>
      <c r="S27" s="68" t="str">
        <f>IF(S26="","",IF(S26&gt;400,S26/12,S26/4))</f>
        <v/>
      </c>
      <c r="T27" s="72"/>
      <c r="U27" s="626"/>
      <c r="V27" s="612"/>
      <c r="W27" s="612"/>
      <c r="X27" s="68" t="str">
        <f>IF(X26="","",(X26/2))</f>
        <v/>
      </c>
      <c r="Y27" s="72"/>
      <c r="Z27" s="624"/>
    </row>
    <row r="28" spans="3:26" ht="15" customHeight="1" x14ac:dyDescent="0.2">
      <c r="C28" s="615"/>
      <c r="D28" s="615">
        <v>12</v>
      </c>
      <c r="E28" s="613"/>
      <c r="F28" s="250"/>
      <c r="G28" s="617"/>
      <c r="H28" s="67" t="str">
        <f>IF($C28="","",IF(G28="","",IF($C28="上級",IF(G28&lt;75,"NG",""),IF($C28="中級",IF(G28&lt;70,"NG",""),IF($C28="初級",IF(G28&lt;65,"NG",""))))))</f>
        <v/>
      </c>
      <c r="I28" s="619"/>
      <c r="J28" s="611"/>
      <c r="K28" s="611"/>
      <c r="L28" s="611"/>
      <c r="M28" s="68" t="str">
        <f t="shared" ref="M28" si="22">IF(I28="","",(I28+J28+K28+L28))</f>
        <v/>
      </c>
      <c r="N28" s="69" t="str">
        <f>IF($C28="","",IF(M28="","",IF($C28="上級",IF(M29&lt;75,"NG",""),IF($C28="中級",IF(M29&lt;70,"NG",""),IF($C28="初級",IF(M29&lt;65,"NG",""))))))</f>
        <v/>
      </c>
      <c r="O28" s="611"/>
      <c r="P28" s="611"/>
      <c r="Q28" s="611"/>
      <c r="R28" s="611"/>
      <c r="S28" s="68" t="str">
        <f>IF(O28="","",(O28+P28+Q28+R28))</f>
        <v/>
      </c>
      <c r="T28" s="67" t="str">
        <f>IF($C28="","",IF(S28="","",IF($C28="上級",IF(S29&lt;75,"NG",""),IF($C28="中級",IF(S29&lt;70,"NG",""),IF($C28="初級",IF(S29&lt;65,"NG",""))))))</f>
        <v/>
      </c>
      <c r="U28" s="625"/>
      <c r="V28" s="611"/>
      <c r="W28" s="611"/>
      <c r="X28" s="70" t="str">
        <f>IF((U28+V28+W28)=0,"",(U28+V28+W28))</f>
        <v/>
      </c>
      <c r="Y28" s="67" t="str">
        <f>IF($C28="","",IF(X28="","",IF($C28="上級",IF(X29&lt;75,"NG",""),IF($C28="中級",IF(X29&lt;70,"NG",""),IF($C28="初級",IF(X29&lt;65,"NG",""))))))</f>
        <v/>
      </c>
      <c r="Z28" s="623" t="str">
        <f>IF($C28="","",IF(H28="NG","否",IF(N28="NG","否",IF(T28="NG","否",IF(Y28="NG","否","合格")))))</f>
        <v/>
      </c>
    </row>
    <row r="29" spans="3:26" ht="15" customHeight="1" x14ac:dyDescent="0.2">
      <c r="C29" s="616"/>
      <c r="D29" s="616"/>
      <c r="E29" s="614"/>
      <c r="F29" s="71"/>
      <c r="G29" s="618"/>
      <c r="H29" s="72"/>
      <c r="I29" s="620"/>
      <c r="J29" s="612"/>
      <c r="K29" s="612"/>
      <c r="L29" s="612"/>
      <c r="M29" s="68" t="str">
        <f t="shared" ref="M29" si="23">IF(M28="","",IF(M28&gt;400,M28/12,M28/4))</f>
        <v/>
      </c>
      <c r="N29" s="73"/>
      <c r="O29" s="612"/>
      <c r="P29" s="612"/>
      <c r="Q29" s="612"/>
      <c r="R29" s="612"/>
      <c r="S29" s="68" t="str">
        <f>IF(S28="","",IF(S28&gt;400,S28/12,S28/4))</f>
        <v/>
      </c>
      <c r="T29" s="72"/>
      <c r="U29" s="626"/>
      <c r="V29" s="612"/>
      <c r="W29" s="612"/>
      <c r="X29" s="68" t="str">
        <f>IF(X28="","",(X28/2))</f>
        <v/>
      </c>
      <c r="Y29" s="72"/>
      <c r="Z29" s="624"/>
    </row>
    <row r="33" spans="1:26" ht="26.25" customHeight="1" thickBot="1" x14ac:dyDescent="0.25">
      <c r="C33" s="60" t="s">
        <v>168</v>
      </c>
      <c r="D33" s="60"/>
      <c r="E33" s="60"/>
      <c r="G33" s="61"/>
      <c r="H33" s="61"/>
      <c r="L33" s="62" t="s">
        <v>130</v>
      </c>
      <c r="V33" s="60"/>
      <c r="Z33" s="76" t="s">
        <v>129</v>
      </c>
    </row>
    <row r="34" spans="1:26" ht="16.5" customHeight="1" x14ac:dyDescent="0.2">
      <c r="C34" s="627" t="s">
        <v>103</v>
      </c>
      <c r="D34" s="627" t="s">
        <v>104</v>
      </c>
      <c r="E34" s="627" t="s">
        <v>347</v>
      </c>
      <c r="F34" s="630" t="s">
        <v>395</v>
      </c>
      <c r="G34" s="632" t="s">
        <v>106</v>
      </c>
      <c r="H34" s="63"/>
      <c r="I34" s="634" t="s">
        <v>107</v>
      </c>
      <c r="J34" s="635"/>
      <c r="K34" s="635"/>
      <c r="L34" s="635"/>
      <c r="M34" s="636"/>
      <c r="N34" s="63"/>
      <c r="O34" s="634" t="s">
        <v>108</v>
      </c>
      <c r="P34" s="635"/>
      <c r="Q34" s="635"/>
      <c r="R34" s="635"/>
      <c r="S34" s="636"/>
      <c r="T34" s="63"/>
      <c r="U34" s="645" t="s">
        <v>109</v>
      </c>
      <c r="V34" s="635"/>
      <c r="W34" s="635"/>
      <c r="X34" s="636"/>
      <c r="Y34" s="75"/>
      <c r="Z34" s="646" t="s">
        <v>110</v>
      </c>
    </row>
    <row r="35" spans="1:26" ht="13.5" customHeight="1" x14ac:dyDescent="0.2">
      <c r="C35" s="628"/>
      <c r="D35" s="628"/>
      <c r="E35" s="628"/>
      <c r="F35" s="631"/>
      <c r="G35" s="633"/>
      <c r="H35" s="637" t="s">
        <v>111</v>
      </c>
      <c r="I35" s="935" t="s">
        <v>458</v>
      </c>
      <c r="J35" s="936" t="s">
        <v>459</v>
      </c>
      <c r="K35" s="936" t="s">
        <v>460</v>
      </c>
      <c r="L35" s="936" t="s">
        <v>461</v>
      </c>
      <c r="M35" s="639" t="s">
        <v>112</v>
      </c>
      <c r="N35" s="641" t="s">
        <v>113</v>
      </c>
      <c r="O35" s="643" t="s">
        <v>307</v>
      </c>
      <c r="P35" s="644" t="s">
        <v>300</v>
      </c>
      <c r="Q35" s="644" t="s">
        <v>114</v>
      </c>
      <c r="R35" s="644" t="s">
        <v>115</v>
      </c>
      <c r="S35" s="639" t="s">
        <v>112</v>
      </c>
      <c r="T35" s="637" t="s">
        <v>116</v>
      </c>
      <c r="U35" s="651" t="s">
        <v>117</v>
      </c>
      <c r="V35" s="652" t="s">
        <v>118</v>
      </c>
      <c r="W35" s="653"/>
      <c r="X35" s="639" t="s">
        <v>112</v>
      </c>
      <c r="Y35" s="649" t="s">
        <v>119</v>
      </c>
      <c r="Z35" s="647"/>
    </row>
    <row r="36" spans="1:26" s="64" customFormat="1" ht="132.75" customHeight="1" x14ac:dyDescent="0.2">
      <c r="C36" s="629"/>
      <c r="D36" s="629"/>
      <c r="E36" s="629"/>
      <c r="F36" s="631"/>
      <c r="G36" s="633"/>
      <c r="H36" s="638"/>
      <c r="I36" s="937"/>
      <c r="J36" s="938"/>
      <c r="K36" s="938"/>
      <c r="L36" s="938"/>
      <c r="M36" s="640"/>
      <c r="N36" s="642"/>
      <c r="O36" s="643"/>
      <c r="P36" s="644"/>
      <c r="Q36" s="644"/>
      <c r="R36" s="644"/>
      <c r="S36" s="640"/>
      <c r="T36" s="638"/>
      <c r="U36" s="651"/>
      <c r="V36" s="65" t="s">
        <v>120</v>
      </c>
      <c r="W36" s="66" t="s">
        <v>121</v>
      </c>
      <c r="X36" s="640"/>
      <c r="Y36" s="650"/>
      <c r="Z36" s="648"/>
    </row>
    <row r="37" spans="1:26" s="64" customFormat="1" ht="14.4" x14ac:dyDescent="0.2">
      <c r="C37" s="621" t="s">
        <v>122</v>
      </c>
      <c r="D37" s="622"/>
      <c r="E37" s="622"/>
      <c r="F37" s="622"/>
      <c r="G37" s="197">
        <v>100</v>
      </c>
      <c r="H37" s="198"/>
      <c r="I37" s="199">
        <v>100</v>
      </c>
      <c r="J37" s="200">
        <v>100</v>
      </c>
      <c r="K37" s="200">
        <v>100</v>
      </c>
      <c r="L37" s="200">
        <v>100</v>
      </c>
      <c r="M37" s="201" t="s">
        <v>123</v>
      </c>
      <c r="N37" s="198"/>
      <c r="O37" s="199">
        <v>100</v>
      </c>
      <c r="P37" s="200">
        <v>100</v>
      </c>
      <c r="Q37" s="200">
        <v>100</v>
      </c>
      <c r="R37" s="200">
        <v>100</v>
      </c>
      <c r="S37" s="201" t="s">
        <v>123</v>
      </c>
      <c r="T37" s="202"/>
      <c r="U37" s="198">
        <v>100</v>
      </c>
      <c r="V37" s="200">
        <v>50</v>
      </c>
      <c r="W37" s="200">
        <v>50</v>
      </c>
      <c r="X37" s="200" t="s">
        <v>124</v>
      </c>
      <c r="Y37" s="203"/>
      <c r="Z37" s="204" t="s">
        <v>125</v>
      </c>
    </row>
    <row r="38" spans="1:26" ht="15" customHeight="1" x14ac:dyDescent="0.2">
      <c r="A38" s="59" t="s">
        <v>126</v>
      </c>
      <c r="C38" s="615"/>
      <c r="D38" s="615">
        <v>13</v>
      </c>
      <c r="E38" s="613"/>
      <c r="F38" s="250"/>
      <c r="G38" s="617"/>
      <c r="H38" s="67" t="str">
        <f>IF($C38="","",IF(G38="","",IF($C38="上級",IF(G38&lt;75,"NG",""),IF($C38="中級",IF(G38&lt;70,"NG",""),IF($C38="初級",IF(G38&lt;65,"NG",""))))))</f>
        <v/>
      </c>
      <c r="I38" s="619"/>
      <c r="J38" s="611"/>
      <c r="K38" s="611"/>
      <c r="L38" s="611"/>
      <c r="M38" s="68" t="str">
        <f>IF(I38="","",(I38+J38+K38+L38))</f>
        <v/>
      </c>
      <c r="N38" s="69" t="str">
        <f>IF($C38="","",IF(M38="","",IF($C38="上級",IF(M39&lt;75,"NG",""),IF($C38="中級",IF(M39&lt;70,"NG",""),IF($C38="初級",IF(M39&lt;65,"NG",""))))))</f>
        <v/>
      </c>
      <c r="O38" s="611"/>
      <c r="P38" s="611"/>
      <c r="Q38" s="611"/>
      <c r="R38" s="611"/>
      <c r="S38" s="68" t="str">
        <f>IF(O38="","",(O38+P38+Q38+R38))</f>
        <v/>
      </c>
      <c r="T38" s="67" t="str">
        <f>IF($C38="","",IF(S38="","",IF($C38="上級",IF(S39&lt;75,"NG",""),IF($C38="中級",IF(S39&lt;70,"NG",""),IF($C38="初級",IF(S39&lt;65,"NG",""))))))</f>
        <v/>
      </c>
      <c r="U38" s="625"/>
      <c r="V38" s="611"/>
      <c r="W38" s="611"/>
      <c r="X38" s="70" t="str">
        <f>IF((U38+V38+W38)=0,"",(U38+V38+W38))</f>
        <v/>
      </c>
      <c r="Y38" s="67" t="str">
        <f>IF($C38="","",IF(X38="","",IF($C38="上級",IF(X39&lt;75,"NG",""),IF($C38="中級",IF(X39&lt;70,"NG",""),IF($C38="初級",IF(X39&lt;65,"NG",""))))))</f>
        <v/>
      </c>
      <c r="Z38" s="623" t="str">
        <f>IF($C38="","",IF(H38="NG","否",IF(N38="NG","否",IF(T38="NG","否",IF(Y38="NG","否","合格")))))</f>
        <v/>
      </c>
    </row>
    <row r="39" spans="1:26" ht="15" customHeight="1" x14ac:dyDescent="0.2">
      <c r="A39" s="59" t="s">
        <v>128</v>
      </c>
      <c r="C39" s="616"/>
      <c r="D39" s="616"/>
      <c r="E39" s="614"/>
      <c r="F39" s="71"/>
      <c r="G39" s="618"/>
      <c r="H39" s="72"/>
      <c r="I39" s="620"/>
      <c r="J39" s="612"/>
      <c r="K39" s="612"/>
      <c r="L39" s="612"/>
      <c r="M39" s="68" t="str">
        <f>IF(M38="","",IF(M38&gt;400,M38/12,M38/4))</f>
        <v/>
      </c>
      <c r="N39" s="73"/>
      <c r="O39" s="612"/>
      <c r="P39" s="612"/>
      <c r="Q39" s="612"/>
      <c r="R39" s="612"/>
      <c r="S39" s="68" t="str">
        <f>IF(S38="","",IF(S38&gt;400,S38/12,S38/4))</f>
        <v/>
      </c>
      <c r="T39" s="72"/>
      <c r="U39" s="626"/>
      <c r="V39" s="612"/>
      <c r="W39" s="612"/>
      <c r="X39" s="68" t="str">
        <f>IF(X38="","",(X38/2))</f>
        <v/>
      </c>
      <c r="Y39" s="72"/>
      <c r="Z39" s="624"/>
    </row>
    <row r="40" spans="1:26" ht="15" customHeight="1" x14ac:dyDescent="0.2">
      <c r="A40" s="59" t="s">
        <v>127</v>
      </c>
      <c r="C40" s="615"/>
      <c r="D40" s="615">
        <v>14</v>
      </c>
      <c r="E40" s="613"/>
      <c r="F40" s="250"/>
      <c r="G40" s="617"/>
      <c r="H40" s="67" t="str">
        <f>IF($C40="","",IF(G40="","",IF($C40="上級",IF(G40&lt;75,"NG",""),IF($C40="中級",IF(G40&lt;70,"NG",""),IF($C40="初級",IF(G40&lt;65,"NG",""))))))</f>
        <v/>
      </c>
      <c r="I40" s="619"/>
      <c r="J40" s="611"/>
      <c r="K40" s="611"/>
      <c r="L40" s="611"/>
      <c r="M40" s="68" t="str">
        <f t="shared" ref="M40" si="24">IF(I40="","",(I40+J40+K40+L40))</f>
        <v/>
      </c>
      <c r="N40" s="69" t="str">
        <f>IF($C40="","",IF(M40="","",IF($C40="上級",IF(M41&lt;75,"NG",""),IF($C40="中級",IF(M41&lt;70,"NG",""),IF($C40="初級",IF(M41&lt;65,"NG",""))))))</f>
        <v/>
      </c>
      <c r="O40" s="611"/>
      <c r="P40" s="611"/>
      <c r="Q40" s="611"/>
      <c r="R40" s="611"/>
      <c r="S40" s="68" t="str">
        <f>IF(O40="","",(O40+P40+Q40+R40))</f>
        <v/>
      </c>
      <c r="T40" s="67" t="str">
        <f>IF($C40="","",IF(S40="","",IF($C40="上級",IF(S41&lt;75,"NG",""),IF($C40="中級",IF(S41&lt;70,"NG",""),IF($C40="初級",IF(S41&lt;65,"NG",""))))))</f>
        <v/>
      </c>
      <c r="U40" s="625"/>
      <c r="V40" s="611"/>
      <c r="W40" s="611"/>
      <c r="X40" s="70" t="str">
        <f>IF((U40+V40+W40)=0,"",(U40+V40+W40))</f>
        <v/>
      </c>
      <c r="Y40" s="67" t="str">
        <f>IF($C40="","",IF(X40="","",IF($C40="上級",IF(X41&lt;75,"NG",""),IF($C40="中級",IF(X41&lt;70,"NG",""),IF($C40="初級",IF(X41&lt;65,"NG",""))))))</f>
        <v/>
      </c>
      <c r="Z40" s="623" t="str">
        <f>IF($C40="","",IF(H40="NG","否",IF(N40="NG","否",IF(T40="NG","否",IF(Y40="NG","否","合格")))))</f>
        <v/>
      </c>
    </row>
    <row r="41" spans="1:26" ht="15" customHeight="1" x14ac:dyDescent="0.2">
      <c r="C41" s="616"/>
      <c r="D41" s="616"/>
      <c r="E41" s="614"/>
      <c r="F41" s="71"/>
      <c r="G41" s="618"/>
      <c r="H41" s="72"/>
      <c r="I41" s="620"/>
      <c r="J41" s="612"/>
      <c r="K41" s="612"/>
      <c r="L41" s="612"/>
      <c r="M41" s="68" t="str">
        <f t="shared" ref="M41:M61" si="25">IF(M40="","",IF(M40&gt;400,M40/12,M40/4))</f>
        <v/>
      </c>
      <c r="N41" s="73"/>
      <c r="O41" s="612"/>
      <c r="P41" s="612"/>
      <c r="Q41" s="612"/>
      <c r="R41" s="612"/>
      <c r="S41" s="68" t="str">
        <f>IF(S40="","",IF(S40&gt;400,S40/12,S40/4))</f>
        <v/>
      </c>
      <c r="T41" s="72"/>
      <c r="U41" s="626"/>
      <c r="V41" s="612"/>
      <c r="W41" s="612"/>
      <c r="X41" s="68" t="str">
        <f>IF(X40="","",(X40/2))</f>
        <v/>
      </c>
      <c r="Y41" s="72"/>
      <c r="Z41" s="624"/>
    </row>
    <row r="42" spans="1:26" ht="15" customHeight="1" x14ac:dyDescent="0.2">
      <c r="C42" s="615"/>
      <c r="D42" s="615">
        <v>15</v>
      </c>
      <c r="E42" s="613"/>
      <c r="F42" s="250"/>
      <c r="G42" s="617"/>
      <c r="H42" s="67" t="str">
        <f>IF($C42="","",IF(G42="","",IF($C42="上級",IF(G42&lt;75,"NG",""),IF($C42="中級",IF(G42&lt;70,"NG",""),IF($C42="初級",IF(G42&lt;65,"NG",""))))))</f>
        <v/>
      </c>
      <c r="I42" s="619"/>
      <c r="J42" s="611"/>
      <c r="K42" s="611"/>
      <c r="L42" s="611"/>
      <c r="M42" s="68" t="str">
        <f t="shared" ref="M42" si="26">IF(I42="","",(I42+J42+K42+L42))</f>
        <v/>
      </c>
      <c r="N42" s="69" t="str">
        <f>IF($C42="","",IF(M42="","",IF($C42="上級",IF(M43&lt;75,"NG",""),IF($C42="中級",IF(M43&lt;70,"NG",""),IF($C42="初級",IF(M43&lt;65,"NG",""))))))</f>
        <v/>
      </c>
      <c r="O42" s="611"/>
      <c r="P42" s="611"/>
      <c r="Q42" s="611"/>
      <c r="R42" s="611"/>
      <c r="S42" s="68" t="str">
        <f>IF(O42="","",(O42+P42+Q42+R42))</f>
        <v/>
      </c>
      <c r="T42" s="67" t="str">
        <f>IF($C42="","",IF(S42="","",IF($C42="上級",IF(S43&lt;75,"NG",""),IF($C42="中級",IF(S43&lt;70,"NG",""),IF($C42="初級",IF(S43&lt;65,"NG",""))))))</f>
        <v/>
      </c>
      <c r="U42" s="625"/>
      <c r="V42" s="611"/>
      <c r="W42" s="611"/>
      <c r="X42" s="70" t="str">
        <f>IF((U42+V42+W42)=0,"",(U42+V42+W42))</f>
        <v/>
      </c>
      <c r="Y42" s="67" t="str">
        <f>IF($C42="","",IF(X42="","",IF($C42="上級",IF(X43&lt;75,"NG",""),IF($C42="中級",IF(X43&lt;70,"NG",""),IF($C42="初級",IF(X43&lt;65,"NG",""))))))</f>
        <v/>
      </c>
      <c r="Z42" s="623" t="str">
        <f>IF($C42="","",IF(H42="NG","否",IF(N42="NG","否",IF(T42="NG","否",IF(Y42="NG","否","合格")))))</f>
        <v/>
      </c>
    </row>
    <row r="43" spans="1:26" ht="15" customHeight="1" x14ac:dyDescent="0.2">
      <c r="C43" s="616"/>
      <c r="D43" s="616"/>
      <c r="E43" s="614"/>
      <c r="F43" s="71"/>
      <c r="G43" s="618"/>
      <c r="H43" s="72"/>
      <c r="I43" s="620"/>
      <c r="J43" s="612"/>
      <c r="K43" s="612"/>
      <c r="L43" s="612"/>
      <c r="M43" s="68" t="str">
        <f t="shared" ref="M43:M61" si="27">IF(M42="","",IF(M42&gt;400,M42/12,M42/4))</f>
        <v/>
      </c>
      <c r="N43" s="73"/>
      <c r="O43" s="612"/>
      <c r="P43" s="612"/>
      <c r="Q43" s="612"/>
      <c r="R43" s="612"/>
      <c r="S43" s="68" t="str">
        <f>IF(S42="","",IF(S42&gt;400,S42/12,S42/4))</f>
        <v/>
      </c>
      <c r="T43" s="72"/>
      <c r="U43" s="626"/>
      <c r="V43" s="612"/>
      <c r="W43" s="612"/>
      <c r="X43" s="68" t="str">
        <f>IF(X42="","",(X42/2))</f>
        <v/>
      </c>
      <c r="Y43" s="72"/>
      <c r="Z43" s="624"/>
    </row>
    <row r="44" spans="1:26" ht="15" customHeight="1" x14ac:dyDescent="0.2">
      <c r="C44" s="615"/>
      <c r="D44" s="615">
        <v>16</v>
      </c>
      <c r="E44" s="613"/>
      <c r="F44" s="250"/>
      <c r="G44" s="617"/>
      <c r="H44" s="67" t="str">
        <f>IF($C44="","",IF(G44="","",IF($C44="上級",IF(G44&lt;75,"NG",""),IF($C44="中級",IF(G44&lt;70,"NG",""),IF($C44="初級",IF(G44&lt;65,"NG",""))))))</f>
        <v/>
      </c>
      <c r="I44" s="619"/>
      <c r="J44" s="611"/>
      <c r="K44" s="611"/>
      <c r="L44" s="611"/>
      <c r="M44" s="68" t="str">
        <f t="shared" ref="M44" si="28">IF(I44="","",(I44+J44+K44+L44))</f>
        <v/>
      </c>
      <c r="N44" s="69" t="str">
        <f>IF($C44="","",IF(M44="","",IF($C44="上級",IF(M45&lt;75,"NG",""),IF($C44="中級",IF(M45&lt;70,"NG",""),IF($C44="初級",IF(M45&lt;65,"NG",""))))))</f>
        <v/>
      </c>
      <c r="O44" s="611"/>
      <c r="P44" s="611"/>
      <c r="Q44" s="611"/>
      <c r="R44" s="611"/>
      <c r="S44" s="68" t="str">
        <f>IF(O44="","",(O44+P44+Q44+R44))</f>
        <v/>
      </c>
      <c r="T44" s="67" t="str">
        <f>IF($C44="","",IF(S44="","",IF($C44="上級",IF(S45&lt;75,"NG",""),IF($C44="中級",IF(S45&lt;70,"NG",""),IF($C44="初級",IF(S45&lt;65,"NG",""))))))</f>
        <v/>
      </c>
      <c r="U44" s="625"/>
      <c r="V44" s="611"/>
      <c r="W44" s="611"/>
      <c r="X44" s="70" t="str">
        <f>IF((U44+V44+W44)=0,"",(U44+V44+W44))</f>
        <v/>
      </c>
      <c r="Y44" s="67" t="str">
        <f>IF($C44="","",IF(X44="","",IF($C44="上級",IF(X45&lt;75,"NG",""),IF($C44="中級",IF(X45&lt;70,"NG",""),IF($C44="初級",IF(X45&lt;65,"NG",""))))))</f>
        <v/>
      </c>
      <c r="Z44" s="623" t="str">
        <f>IF($C44="","",IF(H44="NG","否",IF(N44="NG","否",IF(T44="NG","否",IF(Y44="NG","否","合格")))))</f>
        <v/>
      </c>
    </row>
    <row r="45" spans="1:26" ht="15" customHeight="1" x14ac:dyDescent="0.2">
      <c r="C45" s="616"/>
      <c r="D45" s="616"/>
      <c r="E45" s="614"/>
      <c r="F45" s="71"/>
      <c r="G45" s="618"/>
      <c r="H45" s="72"/>
      <c r="I45" s="620"/>
      <c r="J45" s="612"/>
      <c r="K45" s="612"/>
      <c r="L45" s="612"/>
      <c r="M45" s="68" t="str">
        <f t="shared" ref="M45:M61" si="29">IF(M44="","",IF(M44&gt;400,M44/12,M44/4))</f>
        <v/>
      </c>
      <c r="N45" s="73"/>
      <c r="O45" s="612"/>
      <c r="P45" s="612"/>
      <c r="Q45" s="612"/>
      <c r="R45" s="612"/>
      <c r="S45" s="68" t="str">
        <f>IF(S44="","",IF(S44&gt;400,S44/12,S44/4))</f>
        <v/>
      </c>
      <c r="T45" s="72"/>
      <c r="U45" s="626"/>
      <c r="V45" s="612"/>
      <c r="W45" s="612"/>
      <c r="X45" s="68" t="str">
        <f>IF(X44="","",(X44/2))</f>
        <v/>
      </c>
      <c r="Y45" s="72"/>
      <c r="Z45" s="624"/>
    </row>
    <row r="46" spans="1:26" ht="15" customHeight="1" x14ac:dyDescent="0.2">
      <c r="C46" s="615"/>
      <c r="D46" s="615">
        <v>17</v>
      </c>
      <c r="E46" s="613"/>
      <c r="F46" s="250"/>
      <c r="G46" s="617"/>
      <c r="H46" s="67" t="str">
        <f>IF($C46="","",IF(G46="","",IF($C46="上級",IF(G46&lt;75,"NG",""),IF($C46="中級",IF(G46&lt;70,"NG",""),IF($C46="初級",IF(G46&lt;65,"NG",""))))))</f>
        <v/>
      </c>
      <c r="I46" s="619"/>
      <c r="J46" s="611"/>
      <c r="K46" s="611"/>
      <c r="L46" s="611"/>
      <c r="M46" s="68" t="str">
        <f t="shared" ref="M46" si="30">IF(I46="","",(I46+J46+K46+L46))</f>
        <v/>
      </c>
      <c r="N46" s="69" t="str">
        <f>IF($C46="","",IF(M46="","",IF($C46="上級",IF(M47&lt;75,"NG",""),IF($C46="中級",IF(M47&lt;70,"NG",""),IF($C46="初級",IF(M47&lt;65,"NG",""))))))</f>
        <v/>
      </c>
      <c r="O46" s="611"/>
      <c r="P46" s="611"/>
      <c r="Q46" s="611"/>
      <c r="R46" s="611"/>
      <c r="S46" s="68" t="str">
        <f>IF(O46="","",(O46+P46+Q46+R46))</f>
        <v/>
      </c>
      <c r="T46" s="67" t="str">
        <f>IF($C46="","",IF(S46="","",IF($C46="上級",IF(S47&lt;75,"NG",""),IF($C46="中級",IF(S47&lt;70,"NG",""),IF($C46="初級",IF(S47&lt;65,"NG",""))))))</f>
        <v/>
      </c>
      <c r="U46" s="625"/>
      <c r="V46" s="611"/>
      <c r="W46" s="611"/>
      <c r="X46" s="70" t="str">
        <f>IF((U46+V46+W46)=0,"",(U46+V46+W46))</f>
        <v/>
      </c>
      <c r="Y46" s="67" t="str">
        <f>IF($C46="","",IF(X46="","",IF($C46="上級",IF(X47&lt;75,"NG",""),IF($C46="中級",IF(X47&lt;70,"NG",""),IF($C46="初級",IF(X47&lt;65,"NG",""))))))</f>
        <v/>
      </c>
      <c r="Z46" s="623" t="str">
        <f>IF($C46="","",IF(H46="NG","否",IF(N46="NG","否",IF(T46="NG","否",IF(Y46="NG","否","合格")))))</f>
        <v/>
      </c>
    </row>
    <row r="47" spans="1:26" ht="15" customHeight="1" x14ac:dyDescent="0.2">
      <c r="C47" s="616"/>
      <c r="D47" s="616"/>
      <c r="E47" s="614"/>
      <c r="F47" s="71"/>
      <c r="G47" s="618"/>
      <c r="H47" s="72"/>
      <c r="I47" s="620"/>
      <c r="J47" s="612"/>
      <c r="K47" s="612"/>
      <c r="L47" s="612"/>
      <c r="M47" s="68" t="str">
        <f t="shared" ref="M47:M61" si="31">IF(M46="","",IF(M46&gt;400,M46/12,M46/4))</f>
        <v/>
      </c>
      <c r="N47" s="73"/>
      <c r="O47" s="612"/>
      <c r="P47" s="612"/>
      <c r="Q47" s="612"/>
      <c r="R47" s="612"/>
      <c r="S47" s="68" t="str">
        <f>IF(S46="","",IF(S46&gt;400,S46/12,S46/4))</f>
        <v/>
      </c>
      <c r="T47" s="72"/>
      <c r="U47" s="626"/>
      <c r="V47" s="612"/>
      <c r="W47" s="612"/>
      <c r="X47" s="68" t="str">
        <f>IF(X46="","",(X46/2))</f>
        <v/>
      </c>
      <c r="Y47" s="72"/>
      <c r="Z47" s="624"/>
    </row>
    <row r="48" spans="1:26" ht="15" customHeight="1" x14ac:dyDescent="0.2">
      <c r="C48" s="615"/>
      <c r="D48" s="615">
        <v>18</v>
      </c>
      <c r="E48" s="613"/>
      <c r="F48" s="250"/>
      <c r="G48" s="617"/>
      <c r="H48" s="67" t="str">
        <f>IF($C48="","",IF(G48="","",IF($C48="上級",IF(G48&lt;75,"NG",""),IF($C48="中級",IF(G48&lt;70,"NG",""),IF($C48="初級",IF(G48&lt;65,"NG",""))))))</f>
        <v/>
      </c>
      <c r="I48" s="619"/>
      <c r="J48" s="611"/>
      <c r="K48" s="611"/>
      <c r="L48" s="611"/>
      <c r="M48" s="68" t="str">
        <f t="shared" ref="M48" si="32">IF(I48="","",(I48+J48+K48+L48))</f>
        <v/>
      </c>
      <c r="N48" s="69" t="str">
        <f>IF($C48="","",IF(M48="","",IF($C48="上級",IF(M49&lt;75,"NG",""),IF($C48="中級",IF(M49&lt;70,"NG",""),IF($C48="初級",IF(M49&lt;65,"NG",""))))))</f>
        <v/>
      </c>
      <c r="O48" s="611"/>
      <c r="P48" s="611"/>
      <c r="Q48" s="611"/>
      <c r="R48" s="611"/>
      <c r="S48" s="68" t="str">
        <f>IF(O48="","",(O48+P48+Q48+R48))</f>
        <v/>
      </c>
      <c r="T48" s="67" t="str">
        <f>IF($C48="","",IF(S48="","",IF($C48="上級",IF(S49&lt;75,"NG",""),IF($C48="中級",IF(S49&lt;70,"NG",""),IF($C48="初級",IF(S49&lt;65,"NG",""))))))</f>
        <v/>
      </c>
      <c r="U48" s="625"/>
      <c r="V48" s="611"/>
      <c r="W48" s="611"/>
      <c r="X48" s="70" t="str">
        <f>IF((U48+V48+W48)=0,"",(U48+V48+W48))</f>
        <v/>
      </c>
      <c r="Y48" s="67" t="str">
        <f>IF($C48="","",IF(X48="","",IF($C48="上級",IF(X49&lt;75,"NG",""),IF($C48="中級",IF(X49&lt;70,"NG",""),IF($C48="初級",IF(X49&lt;65,"NG",""))))))</f>
        <v/>
      </c>
      <c r="Z48" s="623" t="str">
        <f>IF($C48="","",IF(H48="NG","否",IF(N48="NG","否",IF(T48="NG","否",IF(Y48="NG","否","合格")))))</f>
        <v/>
      </c>
    </row>
    <row r="49" spans="3:26" ht="15" customHeight="1" x14ac:dyDescent="0.2">
      <c r="C49" s="616"/>
      <c r="D49" s="616"/>
      <c r="E49" s="614"/>
      <c r="F49" s="71"/>
      <c r="G49" s="618"/>
      <c r="H49" s="72"/>
      <c r="I49" s="620"/>
      <c r="J49" s="612"/>
      <c r="K49" s="612"/>
      <c r="L49" s="612"/>
      <c r="M49" s="68" t="str">
        <f t="shared" ref="M49:M61" si="33">IF(M48="","",IF(M48&gt;400,M48/12,M48/4))</f>
        <v/>
      </c>
      <c r="N49" s="73"/>
      <c r="O49" s="612"/>
      <c r="P49" s="612"/>
      <c r="Q49" s="612"/>
      <c r="R49" s="612"/>
      <c r="S49" s="68" t="str">
        <f>IF(S48="","",IF(S48&gt;400,S48/12,S48/4))</f>
        <v/>
      </c>
      <c r="T49" s="72"/>
      <c r="U49" s="626"/>
      <c r="V49" s="612"/>
      <c r="W49" s="612"/>
      <c r="X49" s="68" t="str">
        <f>IF(X48="","",(X48/2))</f>
        <v/>
      </c>
      <c r="Y49" s="72"/>
      <c r="Z49" s="624"/>
    </row>
    <row r="50" spans="3:26" ht="15" customHeight="1" x14ac:dyDescent="0.2">
      <c r="C50" s="615"/>
      <c r="D50" s="615">
        <v>19</v>
      </c>
      <c r="E50" s="613"/>
      <c r="F50" s="250"/>
      <c r="G50" s="617"/>
      <c r="H50" s="67" t="str">
        <f>IF($C50="","",IF(G50="","",IF($C50="上級",IF(G50&lt;75,"NG",""),IF($C50="中級",IF(G50&lt;70,"NG",""),IF($C50="初級",IF(G50&lt;65,"NG",""))))))</f>
        <v/>
      </c>
      <c r="I50" s="619"/>
      <c r="J50" s="611"/>
      <c r="K50" s="611"/>
      <c r="L50" s="611"/>
      <c r="M50" s="68" t="str">
        <f t="shared" ref="M50" si="34">IF(I50="","",(I50+J50+K50+L50))</f>
        <v/>
      </c>
      <c r="N50" s="69" t="str">
        <f>IF($C50="","",IF(M50="","",IF($C50="上級",IF(M51&lt;75,"NG",""),IF($C50="中級",IF(M51&lt;70,"NG",""),IF($C50="初級",IF(M51&lt;65,"NG",""))))))</f>
        <v/>
      </c>
      <c r="O50" s="611"/>
      <c r="P50" s="611"/>
      <c r="Q50" s="611"/>
      <c r="R50" s="611"/>
      <c r="S50" s="68" t="str">
        <f>IF(O50="","",(O50+P50+Q50+R50))</f>
        <v/>
      </c>
      <c r="T50" s="67" t="str">
        <f>IF($C50="","",IF(S50="","",IF($C50="上級",IF(S51&lt;75,"NG",""),IF($C50="中級",IF(S51&lt;70,"NG",""),IF($C50="初級",IF(S51&lt;65,"NG",""))))))</f>
        <v/>
      </c>
      <c r="U50" s="625"/>
      <c r="V50" s="611"/>
      <c r="W50" s="611"/>
      <c r="X50" s="70" t="str">
        <f>IF((U50+V50+W50)=0,"",(U50+V50+W50))</f>
        <v/>
      </c>
      <c r="Y50" s="67" t="str">
        <f>IF($C50="","",IF(X50="","",IF($C50="上級",IF(X51&lt;75,"NG",""),IF($C50="中級",IF(X51&lt;70,"NG",""),IF($C50="初級",IF(X51&lt;65,"NG",""))))))</f>
        <v/>
      </c>
      <c r="Z50" s="623" t="str">
        <f>IF($C50="","",IF(H50="NG","否",IF(N50="NG","否",IF(T50="NG","否",IF(Y50="NG","否","合格")))))</f>
        <v/>
      </c>
    </row>
    <row r="51" spans="3:26" ht="15" customHeight="1" x14ac:dyDescent="0.2">
      <c r="C51" s="616"/>
      <c r="D51" s="616"/>
      <c r="E51" s="614"/>
      <c r="F51" s="71"/>
      <c r="G51" s="618"/>
      <c r="H51" s="72"/>
      <c r="I51" s="620"/>
      <c r="J51" s="612"/>
      <c r="K51" s="612"/>
      <c r="L51" s="612"/>
      <c r="M51" s="68" t="str">
        <f t="shared" ref="M51:M61" si="35">IF(M50="","",IF(M50&gt;400,M50/12,M50/4))</f>
        <v/>
      </c>
      <c r="N51" s="73"/>
      <c r="O51" s="612"/>
      <c r="P51" s="612"/>
      <c r="Q51" s="612"/>
      <c r="R51" s="612"/>
      <c r="S51" s="68" t="str">
        <f>IF(S50="","",IF(S50&gt;400,S50/12,S50/4))</f>
        <v/>
      </c>
      <c r="T51" s="72"/>
      <c r="U51" s="626"/>
      <c r="V51" s="612"/>
      <c r="W51" s="612"/>
      <c r="X51" s="68" t="str">
        <f>IF(X50="","",(X50/2))</f>
        <v/>
      </c>
      <c r="Y51" s="72"/>
      <c r="Z51" s="624"/>
    </row>
    <row r="52" spans="3:26" ht="15" customHeight="1" x14ac:dyDescent="0.2">
      <c r="C52" s="615"/>
      <c r="D52" s="615">
        <v>20</v>
      </c>
      <c r="E52" s="613"/>
      <c r="F52" s="250"/>
      <c r="G52" s="617"/>
      <c r="H52" s="67" t="str">
        <f>IF($C52="","",IF(G52="","",IF($C52="上級",IF(G52&lt;75,"NG",""),IF($C52="中級",IF(G52&lt;70,"NG",""),IF($C52="初級",IF(G52&lt;65,"NG",""))))))</f>
        <v/>
      </c>
      <c r="I52" s="619"/>
      <c r="J52" s="611"/>
      <c r="K52" s="611"/>
      <c r="L52" s="611"/>
      <c r="M52" s="68" t="str">
        <f t="shared" ref="M52" si="36">IF(I52="","",(I52+J52+K52+L52))</f>
        <v/>
      </c>
      <c r="N52" s="69" t="str">
        <f>IF($C52="","",IF(M52="","",IF($C52="上級",IF(M53&lt;75,"NG",""),IF($C52="中級",IF(M53&lt;70,"NG",""),IF($C52="初級",IF(M53&lt;65,"NG",""))))))</f>
        <v/>
      </c>
      <c r="O52" s="611"/>
      <c r="P52" s="611"/>
      <c r="Q52" s="611"/>
      <c r="R52" s="611"/>
      <c r="S52" s="68" t="str">
        <f>IF(O52="","",(O52+P52+Q52+R52))</f>
        <v/>
      </c>
      <c r="T52" s="67" t="str">
        <f>IF($C52="","",IF(S52="","",IF($C52="上級",IF(S53&lt;75,"NG",""),IF($C52="中級",IF(S53&lt;70,"NG",""),IF($C52="初級",IF(S53&lt;65,"NG",""))))))</f>
        <v/>
      </c>
      <c r="U52" s="625"/>
      <c r="V52" s="611"/>
      <c r="W52" s="611"/>
      <c r="X52" s="70" t="str">
        <f>IF((U52+V52+W52)=0,"",(U52+V52+W52))</f>
        <v/>
      </c>
      <c r="Y52" s="67" t="str">
        <f>IF($C52="","",IF(X52="","",IF($C52="上級",IF(X53&lt;75,"NG",""),IF($C52="中級",IF(X53&lt;70,"NG",""),IF($C52="初級",IF(X53&lt;65,"NG",""))))))</f>
        <v/>
      </c>
      <c r="Z52" s="623" t="str">
        <f>IF($C52="","",IF(H52="NG","否",IF(N52="NG","否",IF(T52="NG","否",IF(Y52="NG","否","合格")))))</f>
        <v/>
      </c>
    </row>
    <row r="53" spans="3:26" ht="15" customHeight="1" x14ac:dyDescent="0.2">
      <c r="C53" s="616"/>
      <c r="D53" s="616"/>
      <c r="E53" s="614"/>
      <c r="F53" s="71"/>
      <c r="G53" s="618"/>
      <c r="H53" s="72"/>
      <c r="I53" s="620"/>
      <c r="J53" s="612"/>
      <c r="K53" s="612"/>
      <c r="L53" s="612"/>
      <c r="M53" s="68" t="str">
        <f t="shared" ref="M53:M61" si="37">IF(M52="","",IF(M52&gt;400,M52/12,M52/4))</f>
        <v/>
      </c>
      <c r="N53" s="73"/>
      <c r="O53" s="612"/>
      <c r="P53" s="612"/>
      <c r="Q53" s="612"/>
      <c r="R53" s="612"/>
      <c r="S53" s="68" t="str">
        <f>IF(S52="","",IF(S52&gt;400,S52/12,S52/4))</f>
        <v/>
      </c>
      <c r="T53" s="72"/>
      <c r="U53" s="626"/>
      <c r="V53" s="612"/>
      <c r="W53" s="612"/>
      <c r="X53" s="68" t="str">
        <f>IF(X52="","",(X52/2))</f>
        <v/>
      </c>
      <c r="Y53" s="72"/>
      <c r="Z53" s="624"/>
    </row>
    <row r="54" spans="3:26" ht="15" customHeight="1" x14ac:dyDescent="0.2">
      <c r="C54" s="615"/>
      <c r="D54" s="615">
        <v>21</v>
      </c>
      <c r="E54" s="613"/>
      <c r="F54" s="250"/>
      <c r="G54" s="617"/>
      <c r="H54" s="67" t="str">
        <f>IF($C54="","",IF(G54="","",IF($C54="上級",IF(G54&lt;75,"NG",""),IF($C54="中級",IF(G54&lt;70,"NG",""),IF($C54="初級",IF(G54&lt;65,"NG",""))))))</f>
        <v/>
      </c>
      <c r="I54" s="619"/>
      <c r="J54" s="611"/>
      <c r="K54" s="611"/>
      <c r="L54" s="611"/>
      <c r="M54" s="68" t="str">
        <f t="shared" ref="M54" si="38">IF(I54="","",(I54+J54+K54+L54))</f>
        <v/>
      </c>
      <c r="N54" s="69" t="str">
        <f>IF($C54="","",IF(M54="","",IF($C54="上級",IF(M55&lt;75,"NG",""),IF($C54="中級",IF(M55&lt;70,"NG",""),IF($C54="初級",IF(M55&lt;65,"NG",""))))))</f>
        <v/>
      </c>
      <c r="O54" s="611"/>
      <c r="P54" s="611"/>
      <c r="Q54" s="611"/>
      <c r="R54" s="611"/>
      <c r="S54" s="68" t="str">
        <f>IF(O54="","",(O54+P54+Q54+R54))</f>
        <v/>
      </c>
      <c r="T54" s="67" t="str">
        <f>IF($C54="","",IF(S54="","",IF($C54="上級",IF(S55&lt;75,"NG",""),IF($C54="中級",IF(S55&lt;70,"NG",""),IF($C54="初級",IF(S55&lt;65,"NG",""))))))</f>
        <v/>
      </c>
      <c r="U54" s="625"/>
      <c r="V54" s="611"/>
      <c r="W54" s="611"/>
      <c r="X54" s="70" t="str">
        <f>IF((U54+V54+W54)=0,"",(U54+V54+W54))</f>
        <v/>
      </c>
      <c r="Y54" s="67" t="str">
        <f>IF($C54="","",IF(X54="","",IF($C54="上級",IF(X55&lt;75,"NG",""),IF($C54="中級",IF(X55&lt;70,"NG",""),IF($C54="初級",IF(X55&lt;65,"NG",""))))))</f>
        <v/>
      </c>
      <c r="Z54" s="623" t="str">
        <f>IF($C54="","",IF(H54="NG","否",IF(N54="NG","否",IF(T54="NG","否",IF(Y54="NG","否","合格")))))</f>
        <v/>
      </c>
    </row>
    <row r="55" spans="3:26" ht="15" customHeight="1" x14ac:dyDescent="0.2">
      <c r="C55" s="616"/>
      <c r="D55" s="616"/>
      <c r="E55" s="614"/>
      <c r="F55" s="71"/>
      <c r="G55" s="618"/>
      <c r="H55" s="72"/>
      <c r="I55" s="620"/>
      <c r="J55" s="612"/>
      <c r="K55" s="612"/>
      <c r="L55" s="612"/>
      <c r="M55" s="68" t="str">
        <f t="shared" ref="M55:M61" si="39">IF(M54="","",IF(M54&gt;400,M54/12,M54/4))</f>
        <v/>
      </c>
      <c r="N55" s="73"/>
      <c r="O55" s="612"/>
      <c r="P55" s="612"/>
      <c r="Q55" s="612"/>
      <c r="R55" s="612"/>
      <c r="S55" s="68" t="str">
        <f>IF(S54="","",IF(S54&gt;400,S54/12,S54/4))</f>
        <v/>
      </c>
      <c r="T55" s="72"/>
      <c r="U55" s="626"/>
      <c r="V55" s="612"/>
      <c r="W55" s="612"/>
      <c r="X55" s="68" t="str">
        <f>IF(X54="","",(X54/2))</f>
        <v/>
      </c>
      <c r="Y55" s="72"/>
      <c r="Z55" s="624"/>
    </row>
    <row r="56" spans="3:26" ht="15" customHeight="1" x14ac:dyDescent="0.2">
      <c r="C56" s="615"/>
      <c r="D56" s="615">
        <v>22</v>
      </c>
      <c r="E56" s="613"/>
      <c r="F56" s="250"/>
      <c r="G56" s="617"/>
      <c r="H56" s="67" t="str">
        <f>IF($C56="","",IF(G56="","",IF($C56="上級",IF(G56&lt;75,"NG",""),IF($C56="中級",IF(G56&lt;70,"NG",""),IF($C56="初級",IF(G56&lt;65,"NG",""))))))</f>
        <v/>
      </c>
      <c r="I56" s="619"/>
      <c r="J56" s="611"/>
      <c r="K56" s="611"/>
      <c r="L56" s="611"/>
      <c r="M56" s="68" t="str">
        <f t="shared" ref="M56" si="40">IF(I56="","",(I56+J56+K56+L56))</f>
        <v/>
      </c>
      <c r="N56" s="69" t="str">
        <f>IF($C56="","",IF(M56="","",IF($C56="上級",IF(M57&lt;75,"NG",""),IF($C56="中級",IF(M57&lt;70,"NG",""),IF($C56="初級",IF(M57&lt;65,"NG",""))))))</f>
        <v/>
      </c>
      <c r="O56" s="611"/>
      <c r="P56" s="611"/>
      <c r="Q56" s="611"/>
      <c r="R56" s="611"/>
      <c r="S56" s="68" t="str">
        <f>IF(O56="","",(O56+P56+Q56+R56))</f>
        <v/>
      </c>
      <c r="T56" s="67" t="str">
        <f>IF($C56="","",IF(S56="","",IF($C56="上級",IF(S57&lt;75,"NG",""),IF($C56="中級",IF(S57&lt;70,"NG",""),IF($C56="初級",IF(S57&lt;65,"NG",""))))))</f>
        <v/>
      </c>
      <c r="U56" s="625"/>
      <c r="V56" s="611"/>
      <c r="W56" s="611"/>
      <c r="X56" s="70" t="str">
        <f>IF((U56+V56+W56)=0,"",(U56+V56+W56))</f>
        <v/>
      </c>
      <c r="Y56" s="67" t="str">
        <f>IF($C56="","",IF(X56="","",IF($C56="上級",IF(X57&lt;75,"NG",""),IF($C56="中級",IF(X57&lt;70,"NG",""),IF($C56="初級",IF(X57&lt;65,"NG",""))))))</f>
        <v/>
      </c>
      <c r="Z56" s="623" t="str">
        <f>IF($C56="","",IF(H56="NG","否",IF(N56="NG","否",IF(T56="NG","否",IF(Y56="NG","否","合格")))))</f>
        <v/>
      </c>
    </row>
    <row r="57" spans="3:26" ht="15" customHeight="1" x14ac:dyDescent="0.2">
      <c r="C57" s="616"/>
      <c r="D57" s="616"/>
      <c r="E57" s="614"/>
      <c r="F57" s="71"/>
      <c r="G57" s="618"/>
      <c r="H57" s="72"/>
      <c r="I57" s="620"/>
      <c r="J57" s="612"/>
      <c r="K57" s="612"/>
      <c r="L57" s="612"/>
      <c r="M57" s="68" t="str">
        <f t="shared" ref="M57:M61" si="41">IF(M56="","",IF(M56&gt;400,M56/12,M56/4))</f>
        <v/>
      </c>
      <c r="N57" s="73"/>
      <c r="O57" s="612"/>
      <c r="P57" s="612"/>
      <c r="Q57" s="612"/>
      <c r="R57" s="612"/>
      <c r="S57" s="68" t="str">
        <f>IF(S56="","",IF(S56&gt;400,S56/12,S56/4))</f>
        <v/>
      </c>
      <c r="T57" s="72"/>
      <c r="U57" s="626"/>
      <c r="V57" s="612"/>
      <c r="W57" s="612"/>
      <c r="X57" s="68" t="str">
        <f>IF(X56="","",(X56/2))</f>
        <v/>
      </c>
      <c r="Y57" s="72"/>
      <c r="Z57" s="624"/>
    </row>
    <row r="58" spans="3:26" ht="15" customHeight="1" x14ac:dyDescent="0.2">
      <c r="C58" s="615"/>
      <c r="D58" s="615">
        <v>23</v>
      </c>
      <c r="E58" s="613"/>
      <c r="F58" s="250"/>
      <c r="G58" s="617"/>
      <c r="H58" s="67" t="str">
        <f>IF($C58="","",IF(G58="","",IF($C58="上級",IF(G58&lt;75,"NG",""),IF($C58="中級",IF(G58&lt;70,"NG",""),IF($C58="初級",IF(G58&lt;65,"NG",""))))))</f>
        <v/>
      </c>
      <c r="I58" s="619"/>
      <c r="J58" s="611"/>
      <c r="K58" s="611"/>
      <c r="L58" s="611"/>
      <c r="M58" s="68" t="str">
        <f t="shared" ref="M58" si="42">IF(I58="","",(I58+J58+K58+L58))</f>
        <v/>
      </c>
      <c r="N58" s="69" t="str">
        <f>IF($C58="","",IF(M58="","",IF($C58="上級",IF(M59&lt;75,"NG",""),IF($C58="中級",IF(M59&lt;70,"NG",""),IF($C58="初級",IF(M59&lt;65,"NG",""))))))</f>
        <v/>
      </c>
      <c r="O58" s="611"/>
      <c r="P58" s="611"/>
      <c r="Q58" s="611"/>
      <c r="R58" s="611"/>
      <c r="S58" s="68" t="str">
        <f>IF(O58="","",(O58+P58+Q58+R58))</f>
        <v/>
      </c>
      <c r="T58" s="67" t="str">
        <f>IF($C58="","",IF(S58="","",IF($C58="上級",IF(S59&lt;75,"NG",""),IF($C58="中級",IF(S59&lt;70,"NG",""),IF($C58="初級",IF(S59&lt;65,"NG",""))))))</f>
        <v/>
      </c>
      <c r="U58" s="625"/>
      <c r="V58" s="611"/>
      <c r="W58" s="611"/>
      <c r="X58" s="70" t="str">
        <f>IF((U58+V58+W58)=0,"",(U58+V58+W58))</f>
        <v/>
      </c>
      <c r="Y58" s="67" t="str">
        <f>IF($C58="","",IF(X58="","",IF($C58="上級",IF(X59&lt;75,"NG",""),IF($C58="中級",IF(X59&lt;70,"NG",""),IF($C58="初級",IF(X59&lt;65,"NG",""))))))</f>
        <v/>
      </c>
      <c r="Z58" s="623" t="str">
        <f>IF($C58="","",IF(H58="NG","否",IF(N58="NG","否",IF(T58="NG","否",IF(Y58="NG","否","合格")))))</f>
        <v/>
      </c>
    </row>
    <row r="59" spans="3:26" ht="15" customHeight="1" x14ac:dyDescent="0.2">
      <c r="C59" s="616"/>
      <c r="D59" s="616"/>
      <c r="E59" s="614"/>
      <c r="F59" s="71"/>
      <c r="G59" s="618"/>
      <c r="H59" s="72"/>
      <c r="I59" s="620"/>
      <c r="J59" s="612"/>
      <c r="K59" s="612"/>
      <c r="L59" s="612"/>
      <c r="M59" s="68" t="str">
        <f t="shared" ref="M59:M61" si="43">IF(M58="","",IF(M58&gt;400,M58/12,M58/4))</f>
        <v/>
      </c>
      <c r="N59" s="73"/>
      <c r="O59" s="612"/>
      <c r="P59" s="612"/>
      <c r="Q59" s="612"/>
      <c r="R59" s="612"/>
      <c r="S59" s="68" t="str">
        <f>IF(S58="","",IF(S58&gt;400,S58/12,S58/4))</f>
        <v/>
      </c>
      <c r="T59" s="72"/>
      <c r="U59" s="626"/>
      <c r="V59" s="612"/>
      <c r="W59" s="612"/>
      <c r="X59" s="68" t="str">
        <f>IF(X58="","",(X58/2))</f>
        <v/>
      </c>
      <c r="Y59" s="72"/>
      <c r="Z59" s="624"/>
    </row>
    <row r="60" spans="3:26" ht="15" customHeight="1" x14ac:dyDescent="0.2">
      <c r="C60" s="615"/>
      <c r="D60" s="615">
        <v>24</v>
      </c>
      <c r="E60" s="613"/>
      <c r="F60" s="250"/>
      <c r="G60" s="617"/>
      <c r="H60" s="67" t="str">
        <f>IF($C60="","",IF(G60="","",IF($C60="上級",IF(G60&lt;75,"NG",""),IF($C60="中級",IF(G60&lt;70,"NG",""),IF($C60="初級",IF(G60&lt;65,"NG",""))))))</f>
        <v/>
      </c>
      <c r="I60" s="619"/>
      <c r="J60" s="611"/>
      <c r="K60" s="611"/>
      <c r="L60" s="611"/>
      <c r="M60" s="68" t="str">
        <f t="shared" ref="M60" si="44">IF(I60="","",(I60+J60+K60+L60))</f>
        <v/>
      </c>
      <c r="N60" s="69" t="str">
        <f>IF($C60="","",IF(M60="","",IF($C60="上級",IF(M61&lt;75,"NG",""),IF($C60="中級",IF(M61&lt;70,"NG",""),IF($C60="初級",IF(M61&lt;65,"NG",""))))))</f>
        <v/>
      </c>
      <c r="O60" s="611"/>
      <c r="P60" s="611"/>
      <c r="Q60" s="611"/>
      <c r="R60" s="611"/>
      <c r="S60" s="68" t="str">
        <f>IF(O60="","",(O60+P60+Q60+R60))</f>
        <v/>
      </c>
      <c r="T60" s="67" t="str">
        <f>IF($C60="","",IF(S60="","",IF($C60="上級",IF(S61&lt;75,"NG",""),IF($C60="中級",IF(S61&lt;70,"NG",""),IF($C60="初級",IF(S61&lt;65,"NG",""))))))</f>
        <v/>
      </c>
      <c r="U60" s="625"/>
      <c r="V60" s="611"/>
      <c r="W60" s="611"/>
      <c r="X60" s="70" t="str">
        <f>IF((U60+V60+W60)=0,"",(U60+V60+W60))</f>
        <v/>
      </c>
      <c r="Y60" s="67" t="str">
        <f>IF($C60="","",IF(X60="","",IF($C60="上級",IF(X61&lt;75,"NG",""),IF($C60="中級",IF(X61&lt;70,"NG",""),IF($C60="初級",IF(X61&lt;65,"NG",""))))))</f>
        <v/>
      </c>
      <c r="Z60" s="623" t="str">
        <f>IF($C60="","",IF(H60="NG","否",IF(N60="NG","否",IF(T60="NG","否",IF(Y60="NG","否","合格")))))</f>
        <v/>
      </c>
    </row>
    <row r="61" spans="3:26" ht="15" customHeight="1" x14ac:dyDescent="0.2">
      <c r="C61" s="616"/>
      <c r="D61" s="616"/>
      <c r="E61" s="614"/>
      <c r="F61" s="71"/>
      <c r="G61" s="618"/>
      <c r="H61" s="72"/>
      <c r="I61" s="620"/>
      <c r="J61" s="612"/>
      <c r="K61" s="612"/>
      <c r="L61" s="612"/>
      <c r="M61" s="68" t="str">
        <f t="shared" ref="M61" si="45">IF(M60="","",IF(M60&gt;400,M60/12,M60/4))</f>
        <v/>
      </c>
      <c r="N61" s="73"/>
      <c r="O61" s="612"/>
      <c r="P61" s="612"/>
      <c r="Q61" s="612"/>
      <c r="R61" s="612"/>
      <c r="S61" s="68" t="str">
        <f>IF(S60="","",IF(S60&gt;400,S60/12,S60/4))</f>
        <v/>
      </c>
      <c r="T61" s="72"/>
      <c r="U61" s="626"/>
      <c r="V61" s="612"/>
      <c r="W61" s="612"/>
      <c r="X61" s="68" t="str">
        <f>IF(X60="","",(X60/2))</f>
        <v/>
      </c>
      <c r="Y61" s="72"/>
      <c r="Z61" s="624"/>
    </row>
  </sheetData>
  <mergeCells count="438">
    <mergeCell ref="O52:O53"/>
    <mergeCell ref="P52:P53"/>
    <mergeCell ref="O46:O47"/>
    <mergeCell ref="E56:E57"/>
    <mergeCell ref="Q60:Q61"/>
    <mergeCell ref="R60:R61"/>
    <mergeCell ref="U60:U61"/>
    <mergeCell ref="C60:C61"/>
    <mergeCell ref="D60:D61"/>
    <mergeCell ref="U56:U57"/>
    <mergeCell ref="L56:L57"/>
    <mergeCell ref="O56:O57"/>
    <mergeCell ref="P56:P57"/>
    <mergeCell ref="Q54:Q55"/>
    <mergeCell ref="R54:R55"/>
    <mergeCell ref="U54:U55"/>
    <mergeCell ref="Q50:Q51"/>
    <mergeCell ref="R50:R51"/>
    <mergeCell ref="U50:U51"/>
    <mergeCell ref="C50:C51"/>
    <mergeCell ref="D50:D51"/>
    <mergeCell ref="V60:V61"/>
    <mergeCell ref="W60:W61"/>
    <mergeCell ref="Z60:Z61"/>
    <mergeCell ref="E8:E9"/>
    <mergeCell ref="E10:E11"/>
    <mergeCell ref="E12:E13"/>
    <mergeCell ref="E14:E15"/>
    <mergeCell ref="E16:E17"/>
    <mergeCell ref="E18:E19"/>
    <mergeCell ref="E20:E21"/>
    <mergeCell ref="E22:E23"/>
    <mergeCell ref="E24:E25"/>
    <mergeCell ref="E42:E43"/>
    <mergeCell ref="E44:E45"/>
    <mergeCell ref="E46:E47"/>
    <mergeCell ref="G60:G61"/>
    <mergeCell ref="I60:I61"/>
    <mergeCell ref="J60:J61"/>
    <mergeCell ref="K60:K61"/>
    <mergeCell ref="L60:L61"/>
    <mergeCell ref="O60:O61"/>
    <mergeCell ref="P60:P61"/>
    <mergeCell ref="Q56:Q57"/>
    <mergeCell ref="R56:R57"/>
    <mergeCell ref="Q52:Q53"/>
    <mergeCell ref="V56:V57"/>
    <mergeCell ref="W56:W57"/>
    <mergeCell ref="Z56:Z57"/>
    <mergeCell ref="C58:C59"/>
    <mergeCell ref="D58:D59"/>
    <mergeCell ref="G58:G59"/>
    <mergeCell ref="I58:I59"/>
    <mergeCell ref="J58:J59"/>
    <mergeCell ref="K58:K59"/>
    <mergeCell ref="L58:L59"/>
    <mergeCell ref="O58:O59"/>
    <mergeCell ref="P58:P59"/>
    <mergeCell ref="Q58:Q59"/>
    <mergeCell ref="R58:R59"/>
    <mergeCell ref="U58:U59"/>
    <mergeCell ref="V58:V59"/>
    <mergeCell ref="W58:W59"/>
    <mergeCell ref="Z58:Z59"/>
    <mergeCell ref="C56:C57"/>
    <mergeCell ref="D56:D57"/>
    <mergeCell ref="G56:G57"/>
    <mergeCell ref="I56:I57"/>
    <mergeCell ref="J56:J57"/>
    <mergeCell ref="V52:V53"/>
    <mergeCell ref="W52:W53"/>
    <mergeCell ref="Z52:Z53"/>
    <mergeCell ref="R52:R53"/>
    <mergeCell ref="U52:U53"/>
    <mergeCell ref="V54:V55"/>
    <mergeCell ref="W54:W55"/>
    <mergeCell ref="Z54:Z55"/>
    <mergeCell ref="C52:C53"/>
    <mergeCell ref="D52:D53"/>
    <mergeCell ref="G52:G53"/>
    <mergeCell ref="I52:I53"/>
    <mergeCell ref="J52:J53"/>
    <mergeCell ref="K52:K53"/>
    <mergeCell ref="C54:C55"/>
    <mergeCell ref="D54:D55"/>
    <mergeCell ref="G54:G55"/>
    <mergeCell ref="I54:I55"/>
    <mergeCell ref="J54:J55"/>
    <mergeCell ref="K54:K55"/>
    <mergeCell ref="L54:L55"/>
    <mergeCell ref="O54:O55"/>
    <mergeCell ref="P54:P55"/>
    <mergeCell ref="E52:E53"/>
    <mergeCell ref="O50:O51"/>
    <mergeCell ref="P50:P51"/>
    <mergeCell ref="E50:E51"/>
    <mergeCell ref="Z46:Z47"/>
    <mergeCell ref="P48:P49"/>
    <mergeCell ref="Q48:Q49"/>
    <mergeCell ref="R48:R49"/>
    <mergeCell ref="U48:U49"/>
    <mergeCell ref="V48:V49"/>
    <mergeCell ref="W48:W49"/>
    <mergeCell ref="Z48:Z49"/>
    <mergeCell ref="V50:V51"/>
    <mergeCell ref="W50:W51"/>
    <mergeCell ref="Z50:Z51"/>
    <mergeCell ref="C48:C49"/>
    <mergeCell ref="D48:D49"/>
    <mergeCell ref="G48:G49"/>
    <mergeCell ref="I48:I49"/>
    <mergeCell ref="E48:E49"/>
    <mergeCell ref="J48:J49"/>
    <mergeCell ref="K48:K49"/>
    <mergeCell ref="L48:L49"/>
    <mergeCell ref="O48:O49"/>
    <mergeCell ref="Z34:Z36"/>
    <mergeCell ref="T35:T36"/>
    <mergeCell ref="J38:J39"/>
    <mergeCell ref="K38:K39"/>
    <mergeCell ref="G42:G43"/>
    <mergeCell ref="I42:I43"/>
    <mergeCell ref="J42:J43"/>
    <mergeCell ref="K42:K43"/>
    <mergeCell ref="L42:L43"/>
    <mergeCell ref="O42:O43"/>
    <mergeCell ref="P42:P43"/>
    <mergeCell ref="Q42:Q43"/>
    <mergeCell ref="R42:R43"/>
    <mergeCell ref="U42:U43"/>
    <mergeCell ref="V42:V43"/>
    <mergeCell ref="W42:W43"/>
    <mergeCell ref="Z42:Z43"/>
    <mergeCell ref="U35:U36"/>
    <mergeCell ref="V35:W35"/>
    <mergeCell ref="X35:X36"/>
    <mergeCell ref="Y35:Y36"/>
    <mergeCell ref="I35:I36"/>
    <mergeCell ref="J35:J36"/>
    <mergeCell ref="K35:K36"/>
    <mergeCell ref="O26:O27"/>
    <mergeCell ref="P26:P27"/>
    <mergeCell ref="Q26:Q27"/>
    <mergeCell ref="R26:R27"/>
    <mergeCell ref="U26:U27"/>
    <mergeCell ref="V26:V27"/>
    <mergeCell ref="W26:W27"/>
    <mergeCell ref="S35:S36"/>
    <mergeCell ref="C46:C47"/>
    <mergeCell ref="D46:D47"/>
    <mergeCell ref="U34:X34"/>
    <mergeCell ref="L35:L36"/>
    <mergeCell ref="Z26:Z27"/>
    <mergeCell ref="C28:C29"/>
    <mergeCell ref="D28:D29"/>
    <mergeCell ref="G28:G29"/>
    <mergeCell ref="I28:I29"/>
    <mergeCell ref="J28:J29"/>
    <mergeCell ref="K28:K29"/>
    <mergeCell ref="L28:L29"/>
    <mergeCell ref="O28:O29"/>
    <mergeCell ref="P28:P29"/>
    <mergeCell ref="Q28:Q29"/>
    <mergeCell ref="R28:R29"/>
    <mergeCell ref="U28:U29"/>
    <mergeCell ref="V28:V29"/>
    <mergeCell ref="W28:W29"/>
    <mergeCell ref="Z28:Z29"/>
    <mergeCell ref="C26:C27"/>
    <mergeCell ref="D26:D27"/>
    <mergeCell ref="E26:E27"/>
    <mergeCell ref="G26:G27"/>
    <mergeCell ref="I26:I27"/>
    <mergeCell ref="J26:J27"/>
    <mergeCell ref="K26:K27"/>
    <mergeCell ref="L26:L27"/>
    <mergeCell ref="V22:V23"/>
    <mergeCell ref="W22:W23"/>
    <mergeCell ref="Z22:Z23"/>
    <mergeCell ref="C24:C25"/>
    <mergeCell ref="D24:D25"/>
    <mergeCell ref="G24:G25"/>
    <mergeCell ref="I24:I25"/>
    <mergeCell ref="J24:J25"/>
    <mergeCell ref="K24:K25"/>
    <mergeCell ref="L24:L25"/>
    <mergeCell ref="O24:O25"/>
    <mergeCell ref="P24:P25"/>
    <mergeCell ref="Q24:Q25"/>
    <mergeCell ref="R24:R25"/>
    <mergeCell ref="U24:U25"/>
    <mergeCell ref="V24:V25"/>
    <mergeCell ref="W24:W25"/>
    <mergeCell ref="Z24:Z25"/>
    <mergeCell ref="C22:C23"/>
    <mergeCell ref="D22:D23"/>
    <mergeCell ref="G22:G23"/>
    <mergeCell ref="I22:I23"/>
    <mergeCell ref="J22:J23"/>
    <mergeCell ref="K22:K23"/>
    <mergeCell ref="L22:L23"/>
    <mergeCell ref="O22:O23"/>
    <mergeCell ref="P22:P23"/>
    <mergeCell ref="Q18:Q19"/>
    <mergeCell ref="R18:R19"/>
    <mergeCell ref="U18:U19"/>
    <mergeCell ref="L18:L19"/>
    <mergeCell ref="O18:O19"/>
    <mergeCell ref="P18:P19"/>
    <mergeCell ref="Q22:Q23"/>
    <mergeCell ref="R22:R23"/>
    <mergeCell ref="U22:U23"/>
    <mergeCell ref="V18:V19"/>
    <mergeCell ref="W18:W19"/>
    <mergeCell ref="Z18:Z19"/>
    <mergeCell ref="C20:C21"/>
    <mergeCell ref="D20:D21"/>
    <mergeCell ref="G20:G21"/>
    <mergeCell ref="I20:I21"/>
    <mergeCell ref="J20:J21"/>
    <mergeCell ref="K20:K21"/>
    <mergeCell ref="L20:L21"/>
    <mergeCell ref="O20:O21"/>
    <mergeCell ref="P20:P21"/>
    <mergeCell ref="Q20:Q21"/>
    <mergeCell ref="R20:R21"/>
    <mergeCell ref="U20:U21"/>
    <mergeCell ref="V20:V21"/>
    <mergeCell ref="W20:W21"/>
    <mergeCell ref="Z20:Z21"/>
    <mergeCell ref="C18:C19"/>
    <mergeCell ref="D18:D19"/>
    <mergeCell ref="G18:G19"/>
    <mergeCell ref="I18:I19"/>
    <mergeCell ref="J18:J19"/>
    <mergeCell ref="K18:K19"/>
    <mergeCell ref="V14:V15"/>
    <mergeCell ref="W14:W15"/>
    <mergeCell ref="Z14:Z15"/>
    <mergeCell ref="C16:C17"/>
    <mergeCell ref="D16:D17"/>
    <mergeCell ref="G16:G17"/>
    <mergeCell ref="I16:I17"/>
    <mergeCell ref="J16:J17"/>
    <mergeCell ref="K16:K17"/>
    <mergeCell ref="L16:L17"/>
    <mergeCell ref="O16:O17"/>
    <mergeCell ref="P16:P17"/>
    <mergeCell ref="Q16:Q17"/>
    <mergeCell ref="R16:R17"/>
    <mergeCell ref="U16:U17"/>
    <mergeCell ref="V16:V17"/>
    <mergeCell ref="W16:W17"/>
    <mergeCell ref="Z16:Z17"/>
    <mergeCell ref="C14:C15"/>
    <mergeCell ref="D14:D15"/>
    <mergeCell ref="G14:G15"/>
    <mergeCell ref="I14:I15"/>
    <mergeCell ref="J14:J15"/>
    <mergeCell ref="K14:K15"/>
    <mergeCell ref="L14:L15"/>
    <mergeCell ref="O14:O15"/>
    <mergeCell ref="P14:P15"/>
    <mergeCell ref="Q10:Q11"/>
    <mergeCell ref="R10:R11"/>
    <mergeCell ref="U10:U11"/>
    <mergeCell ref="L10:L11"/>
    <mergeCell ref="O10:O11"/>
    <mergeCell ref="P10:P11"/>
    <mergeCell ref="Q14:Q15"/>
    <mergeCell ref="R14:R15"/>
    <mergeCell ref="U14:U15"/>
    <mergeCell ref="V10:V11"/>
    <mergeCell ref="W10:W11"/>
    <mergeCell ref="Z10:Z11"/>
    <mergeCell ref="C12:C13"/>
    <mergeCell ref="D12:D13"/>
    <mergeCell ref="G12:G13"/>
    <mergeCell ref="I12:I13"/>
    <mergeCell ref="J12:J13"/>
    <mergeCell ref="K12:K13"/>
    <mergeCell ref="L12:L13"/>
    <mergeCell ref="O12:O13"/>
    <mergeCell ref="P12:P13"/>
    <mergeCell ref="Q12:Q13"/>
    <mergeCell ref="R12:R13"/>
    <mergeCell ref="U12:U13"/>
    <mergeCell ref="V12:V13"/>
    <mergeCell ref="W12:W13"/>
    <mergeCell ref="Z12:Z13"/>
    <mergeCell ref="C10:C11"/>
    <mergeCell ref="D10:D11"/>
    <mergeCell ref="G10:G11"/>
    <mergeCell ref="I10:I11"/>
    <mergeCell ref="J10:J11"/>
    <mergeCell ref="K10:K11"/>
    <mergeCell ref="U6:U7"/>
    <mergeCell ref="V6:V7"/>
    <mergeCell ref="W6:W7"/>
    <mergeCell ref="Z6:Z7"/>
    <mergeCell ref="C8:C9"/>
    <mergeCell ref="D8:D9"/>
    <mergeCell ref="G8:G9"/>
    <mergeCell ref="I8:I9"/>
    <mergeCell ref="J8:J9"/>
    <mergeCell ref="K8:K9"/>
    <mergeCell ref="L8:L9"/>
    <mergeCell ref="O8:O9"/>
    <mergeCell ref="P8:P9"/>
    <mergeCell ref="Q8:Q9"/>
    <mergeCell ref="R8:R9"/>
    <mergeCell ref="U8:U9"/>
    <mergeCell ref="V8:V9"/>
    <mergeCell ref="W8:W9"/>
    <mergeCell ref="Z8:Z9"/>
    <mergeCell ref="C5:F5"/>
    <mergeCell ref="R3:R4"/>
    <mergeCell ref="S3:S4"/>
    <mergeCell ref="T3:T4"/>
    <mergeCell ref="H3:H4"/>
    <mergeCell ref="E2:E4"/>
    <mergeCell ref="C6:C7"/>
    <mergeCell ref="D6:D7"/>
    <mergeCell ref="G6:G7"/>
    <mergeCell ref="I6:I7"/>
    <mergeCell ref="E6:E7"/>
    <mergeCell ref="J6:J7"/>
    <mergeCell ref="K6:K7"/>
    <mergeCell ref="L6:L7"/>
    <mergeCell ref="O6:O7"/>
    <mergeCell ref="P6:P7"/>
    <mergeCell ref="Q6:Q7"/>
    <mergeCell ref="R6:R7"/>
    <mergeCell ref="I3:I4"/>
    <mergeCell ref="J3:J4"/>
    <mergeCell ref="K3:K4"/>
    <mergeCell ref="X3:X4"/>
    <mergeCell ref="C2:C4"/>
    <mergeCell ref="D2:D4"/>
    <mergeCell ref="F2:F4"/>
    <mergeCell ref="G2:G4"/>
    <mergeCell ref="I2:M2"/>
    <mergeCell ref="O2:S2"/>
    <mergeCell ref="U2:X2"/>
    <mergeCell ref="Z2:Z4"/>
    <mergeCell ref="M3:M4"/>
    <mergeCell ref="N3:N4"/>
    <mergeCell ref="O3:O4"/>
    <mergeCell ref="P3:P4"/>
    <mergeCell ref="Q3:Q4"/>
    <mergeCell ref="Y3:Y4"/>
    <mergeCell ref="U3:U4"/>
    <mergeCell ref="V3:W3"/>
    <mergeCell ref="L3:L4"/>
    <mergeCell ref="C34:C36"/>
    <mergeCell ref="D34:D36"/>
    <mergeCell ref="E34:E36"/>
    <mergeCell ref="F34:F36"/>
    <mergeCell ref="G34:G36"/>
    <mergeCell ref="I34:M34"/>
    <mergeCell ref="H35:H36"/>
    <mergeCell ref="M35:M36"/>
    <mergeCell ref="O34:S34"/>
    <mergeCell ref="N35:N36"/>
    <mergeCell ref="O35:O36"/>
    <mergeCell ref="P35:P36"/>
    <mergeCell ref="Q35:Q36"/>
    <mergeCell ref="R35:R36"/>
    <mergeCell ref="Q38:Q39"/>
    <mergeCell ref="Z40:Z41"/>
    <mergeCell ref="U40:U41"/>
    <mergeCell ref="V40:V41"/>
    <mergeCell ref="W40:W41"/>
    <mergeCell ref="P40:P41"/>
    <mergeCell ref="Q40:Q41"/>
    <mergeCell ref="R40:R41"/>
    <mergeCell ref="U44:U45"/>
    <mergeCell ref="V44:V45"/>
    <mergeCell ref="W44:W45"/>
    <mergeCell ref="Z44:Z45"/>
    <mergeCell ref="R38:R39"/>
    <mergeCell ref="U38:U39"/>
    <mergeCell ref="V38:V39"/>
    <mergeCell ref="W38:W39"/>
    <mergeCell ref="Z38:Z39"/>
    <mergeCell ref="O38:O39"/>
    <mergeCell ref="P38:P39"/>
    <mergeCell ref="U46:U47"/>
    <mergeCell ref="V46:V47"/>
    <mergeCell ref="W46:W47"/>
    <mergeCell ref="O40:O41"/>
    <mergeCell ref="O44:O45"/>
    <mergeCell ref="P44:P45"/>
    <mergeCell ref="Q44:Q45"/>
    <mergeCell ref="R44:R45"/>
    <mergeCell ref="P46:P47"/>
    <mergeCell ref="Q46:Q47"/>
    <mergeCell ref="R46:R47"/>
    <mergeCell ref="C42:C43"/>
    <mergeCell ref="C40:C41"/>
    <mergeCell ref="D40:D41"/>
    <mergeCell ref="E40:E41"/>
    <mergeCell ref="G40:G41"/>
    <mergeCell ref="I40:I41"/>
    <mergeCell ref="C44:C45"/>
    <mergeCell ref="D44:D45"/>
    <mergeCell ref="G44:G45"/>
    <mergeCell ref="I44:I45"/>
    <mergeCell ref="D42:D43"/>
    <mergeCell ref="G46:G47"/>
    <mergeCell ref="I46:I47"/>
    <mergeCell ref="E58:E59"/>
    <mergeCell ref="E60:E61"/>
    <mergeCell ref="J44:J45"/>
    <mergeCell ref="K44:K45"/>
    <mergeCell ref="L44:L45"/>
    <mergeCell ref="G50:G51"/>
    <mergeCell ref="I50:I51"/>
    <mergeCell ref="J50:J51"/>
    <mergeCell ref="K50:K51"/>
    <mergeCell ref="L50:L51"/>
    <mergeCell ref="E54:E55"/>
    <mergeCell ref="K56:K57"/>
    <mergeCell ref="L52:L53"/>
    <mergeCell ref="E28:E29"/>
    <mergeCell ref="J46:J47"/>
    <mergeCell ref="K46:K47"/>
    <mergeCell ref="L46:L47"/>
    <mergeCell ref="J40:J41"/>
    <mergeCell ref="K40:K41"/>
    <mergeCell ref="L40:L41"/>
    <mergeCell ref="C37:F37"/>
    <mergeCell ref="C38:C39"/>
    <mergeCell ref="D38:D39"/>
    <mergeCell ref="E38:E39"/>
    <mergeCell ref="G38:G39"/>
    <mergeCell ref="I38:I39"/>
    <mergeCell ref="L38:L39"/>
  </mergeCells>
  <phoneticPr fontId="2"/>
  <conditionalFormatting sqref="J6:J34 J37:J61">
    <cfRule type="expression" dxfId="1" priority="5" stopIfTrue="1">
      <formula>$C6="上級"</formula>
    </cfRule>
    <cfRule type="expression" dxfId="0" priority="6" stopIfTrue="1">
      <formula>$C6="中級"</formula>
    </cfRule>
  </conditionalFormatting>
  <dataValidations count="4">
    <dataValidation type="list" allowBlank="1" showInputMessage="1" showErrorMessage="1" sqref="C6:C29 C38:C61" xr:uid="{00000000-0002-0000-0900-000000000000}">
      <formula1>$A$5:$A$8</formula1>
    </dataValidation>
    <dataValidation imeMode="off" allowBlank="1" showInputMessage="1" showErrorMessage="1" sqref="E6:E29 E38:E61 G38:X61 G6:X29" xr:uid="{00000000-0002-0000-0900-000001000000}"/>
    <dataValidation imeMode="on" allowBlank="1" showInputMessage="1" showErrorMessage="1" sqref="F7 F25 F23 F21 F19 F17 F15 F13 F11 F9 F39 F57 F55 F53 F51 F49 F47 F45 F43 F41 F27 F29 F59 F61" xr:uid="{00000000-0002-0000-0900-000002000000}"/>
    <dataValidation type="custom" imeMode="off" allowBlank="1" showInputMessage="1" showErrorMessage="1" errorTitle="桁数エラー" error="公認資格番号は6桁の半角数字です。" sqref="F6 F8 F10 F12 F14 F16 F18 F20 F22 F24 F38 F40 F42 F44 F46 F48 F50 F52 F54 F56 F26 F28 F58 F60" xr:uid="{00000000-0002-0000-0900-000003000000}">
      <formula1>IF(F6*0=0,LENB(F6)=6)</formula1>
    </dataValidation>
  </dataValidations>
  <pageMargins left="0.39370078740157483" right="0.19685039370078741" top="0.39370078740157483" bottom="0.39370078740157483" header="0.51181102362204722" footer="0.51181102362204722"/>
  <pageSetup paperSize="9" scale="95" fitToHeight="0" orientation="landscape"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35"/>
  <sheetViews>
    <sheetView zoomScale="85" workbookViewId="0"/>
  </sheetViews>
  <sheetFormatPr defaultColWidth="9" defaultRowHeight="13.2" x14ac:dyDescent="0.2"/>
  <cols>
    <col min="1" max="1" width="1.33203125" style="59" customWidth="1"/>
    <col min="2" max="3" width="3.6640625" style="59" customWidth="1"/>
    <col min="4" max="4" width="12.6640625" style="59" customWidth="1"/>
    <col min="5" max="5" width="10.44140625" style="59" customWidth="1"/>
    <col min="6" max="20" width="6.109375" style="59" customWidth="1"/>
    <col min="21" max="21" width="8.44140625" style="59" bestFit="1" customWidth="1"/>
    <col min="22" max="22" width="7.44140625" style="59" bestFit="1" customWidth="1"/>
    <col min="23" max="23" width="6.109375" style="59" customWidth="1"/>
    <col min="24" max="24" width="1.21875" style="59" customWidth="1"/>
    <col min="25" max="16384" width="9" style="59"/>
  </cols>
  <sheetData>
    <row r="1" spans="2:23" ht="26.25" customHeight="1" thickBot="1" x14ac:dyDescent="0.25">
      <c r="B1" s="60" t="s">
        <v>322</v>
      </c>
      <c r="C1" s="60"/>
      <c r="I1" s="62" t="s">
        <v>299</v>
      </c>
    </row>
    <row r="2" spans="2:23" s="60" customFormat="1" x14ac:dyDescent="0.2">
      <c r="S2" s="675" t="s">
        <v>316</v>
      </c>
      <c r="T2" s="676"/>
      <c r="U2" s="682"/>
      <c r="V2" s="682"/>
      <c r="W2" s="683"/>
    </row>
    <row r="3" spans="2:23" s="60" customFormat="1" x14ac:dyDescent="0.2">
      <c r="S3" s="677" t="s">
        <v>318</v>
      </c>
      <c r="T3" s="678"/>
      <c r="U3" s="684"/>
      <c r="V3" s="684"/>
      <c r="W3" s="685"/>
    </row>
    <row r="4" spans="2:23" s="60" customFormat="1" ht="13.8" thickBot="1" x14ac:dyDescent="0.25">
      <c r="D4" s="169" t="s">
        <v>313</v>
      </c>
      <c r="E4" s="674" t="s">
        <v>314</v>
      </c>
      <c r="F4" s="674"/>
      <c r="G4" s="674"/>
      <c r="H4" s="674"/>
      <c r="I4" s="674"/>
      <c r="K4" s="60" t="s">
        <v>315</v>
      </c>
      <c r="L4" s="681"/>
      <c r="M4" s="681"/>
      <c r="N4" s="681"/>
      <c r="O4" s="681"/>
      <c r="P4" s="681"/>
      <c r="S4" s="679" t="s">
        <v>317</v>
      </c>
      <c r="T4" s="680"/>
      <c r="U4" s="686"/>
      <c r="V4" s="686"/>
      <c r="W4" s="687"/>
    </row>
    <row r="5" spans="2:23" s="60" customFormat="1" ht="14.4" thickTop="1" thickBot="1" x14ac:dyDescent="0.25"/>
    <row r="6" spans="2:23" ht="16.5" customHeight="1" x14ac:dyDescent="0.2">
      <c r="B6" s="654" t="s">
        <v>104</v>
      </c>
      <c r="C6" s="665" t="s">
        <v>348</v>
      </c>
      <c r="D6" s="661" t="s">
        <v>312</v>
      </c>
      <c r="E6" s="662"/>
      <c r="F6" s="634" t="s">
        <v>307</v>
      </c>
      <c r="G6" s="635"/>
      <c r="H6" s="635"/>
      <c r="I6" s="635"/>
      <c r="J6" s="636"/>
      <c r="K6" s="634" t="s">
        <v>300</v>
      </c>
      <c r="L6" s="635"/>
      <c r="M6" s="635"/>
      <c r="N6" s="635"/>
      <c r="O6" s="636"/>
      <c r="P6" s="634" t="s">
        <v>306</v>
      </c>
      <c r="Q6" s="635"/>
      <c r="R6" s="635"/>
      <c r="S6" s="635"/>
      <c r="T6" s="636"/>
      <c r="U6" s="634" t="s">
        <v>308</v>
      </c>
      <c r="V6" s="635"/>
      <c r="W6" s="636"/>
    </row>
    <row r="7" spans="2:23" ht="13.5" customHeight="1" x14ac:dyDescent="0.2">
      <c r="B7" s="655"/>
      <c r="C7" s="666"/>
      <c r="D7" s="663"/>
      <c r="E7" s="664"/>
      <c r="F7" s="166" t="s">
        <v>301</v>
      </c>
      <c r="G7" s="167" t="s">
        <v>302</v>
      </c>
      <c r="H7" s="167" t="s">
        <v>303</v>
      </c>
      <c r="I7" s="657" t="s">
        <v>304</v>
      </c>
      <c r="J7" s="659" t="s">
        <v>305</v>
      </c>
      <c r="K7" s="166" t="s">
        <v>301</v>
      </c>
      <c r="L7" s="167" t="s">
        <v>302</v>
      </c>
      <c r="M7" s="167" t="s">
        <v>303</v>
      </c>
      <c r="N7" s="657" t="s">
        <v>304</v>
      </c>
      <c r="O7" s="659" t="s">
        <v>305</v>
      </c>
      <c r="P7" s="166" t="s">
        <v>301</v>
      </c>
      <c r="Q7" s="167" t="s">
        <v>302</v>
      </c>
      <c r="R7" s="167" t="s">
        <v>303</v>
      </c>
      <c r="S7" s="657" t="s">
        <v>304</v>
      </c>
      <c r="T7" s="659" t="s">
        <v>305</v>
      </c>
      <c r="U7" s="670" t="s">
        <v>309</v>
      </c>
      <c r="V7" s="668" t="s">
        <v>310</v>
      </c>
      <c r="W7" s="672" t="s">
        <v>311</v>
      </c>
    </row>
    <row r="8" spans="2:23" s="64" customFormat="1" ht="69" customHeight="1" thickBot="1" x14ac:dyDescent="0.25">
      <c r="B8" s="656"/>
      <c r="C8" s="667"/>
      <c r="D8" s="181" t="s">
        <v>105</v>
      </c>
      <c r="E8" s="196" t="s">
        <v>353</v>
      </c>
      <c r="F8" s="182" t="str">
        <f>IF($U$2="","",$U$2)</f>
        <v/>
      </c>
      <c r="G8" s="183" t="str">
        <f>IF($U$3="","",$U$3)</f>
        <v/>
      </c>
      <c r="H8" s="183" t="str">
        <f>IF($U$4="","",$U$4)</f>
        <v/>
      </c>
      <c r="I8" s="658"/>
      <c r="J8" s="660"/>
      <c r="K8" s="182" t="str">
        <f>IF($U$2="","",$U$2)</f>
        <v/>
      </c>
      <c r="L8" s="183" t="str">
        <f>IF($U$3="","",$U$3)</f>
        <v/>
      </c>
      <c r="M8" s="183" t="str">
        <f>IF($U$4="","",$U$4)</f>
        <v/>
      </c>
      <c r="N8" s="658"/>
      <c r="O8" s="660"/>
      <c r="P8" s="182" t="str">
        <f>IF($U$2="","",$U$2)</f>
        <v/>
      </c>
      <c r="Q8" s="183" t="str">
        <f>IF($U$3="","",$U$3)</f>
        <v/>
      </c>
      <c r="R8" s="183" t="str">
        <f>IF($U$4="","",$U$4)</f>
        <v/>
      </c>
      <c r="S8" s="658"/>
      <c r="T8" s="660"/>
      <c r="U8" s="671"/>
      <c r="V8" s="669"/>
      <c r="W8" s="673"/>
    </row>
    <row r="9" spans="2:23" ht="30" customHeight="1" x14ac:dyDescent="0.2">
      <c r="B9" s="177">
        <v>1</v>
      </c>
      <c r="C9" s="214"/>
      <c r="D9" s="184"/>
      <c r="E9" s="185"/>
      <c r="F9" s="186"/>
      <c r="G9" s="187"/>
      <c r="H9" s="187"/>
      <c r="I9" s="164" t="str">
        <f>IF(D9="","",SUM(F9:H9))</f>
        <v/>
      </c>
      <c r="J9" s="179" t="str">
        <f>IF(I9="","",ROUND(I9/3,2))</f>
        <v/>
      </c>
      <c r="K9" s="186"/>
      <c r="L9" s="187"/>
      <c r="M9" s="187"/>
      <c r="N9" s="164" t="str">
        <f>IF(I9="","",SUM(K9:M9))</f>
        <v/>
      </c>
      <c r="O9" s="179" t="str">
        <f>IF(N9="","",ROUND(N9/3,2))</f>
        <v/>
      </c>
      <c r="P9" s="186"/>
      <c r="Q9" s="187"/>
      <c r="R9" s="187"/>
      <c r="S9" s="164" t="str">
        <f>IF(N9="","",SUM(P9:R9))</f>
        <v/>
      </c>
      <c r="T9" s="179" t="str">
        <f>IF(S9="","",ROUND(S9/3,2))</f>
        <v/>
      </c>
      <c r="U9" s="180" t="str">
        <f>IF(D9="","",I9+N9+S9)</f>
        <v/>
      </c>
      <c r="V9" s="205" t="str">
        <f>IF(D9="","",ROUND(U9/9,2))</f>
        <v/>
      </c>
      <c r="W9" s="178" t="str">
        <f>IF(D9="","",IF(V9&lt;50,"ライトグリーン",IF(V9&lt;55,"ライトブルー",IF(V9&lt;60,"ピンク",IF(V9&lt;65,"グリーン",IF(V9&lt;70,"ホワイト",IF(V9&lt;75,"ブルー",IF(V9&lt;80,"レッド","ブラック"))))))))</f>
        <v/>
      </c>
    </row>
    <row r="10" spans="2:23" ht="30" customHeight="1" x14ac:dyDescent="0.2">
      <c r="B10" s="170">
        <v>2</v>
      </c>
      <c r="C10" s="215"/>
      <c r="D10" s="188"/>
      <c r="E10" s="189"/>
      <c r="F10" s="190"/>
      <c r="G10" s="191"/>
      <c r="H10" s="191"/>
      <c r="I10" s="168" t="str">
        <f t="shared" ref="I10:I21" si="0">IF(D10="","",SUM(F10:H10))</f>
        <v/>
      </c>
      <c r="J10" s="68" t="str">
        <f t="shared" ref="J10:J21" si="1">IF(I10="","",ROUND(I10/3,2))</f>
        <v/>
      </c>
      <c r="K10" s="190"/>
      <c r="L10" s="191"/>
      <c r="M10" s="191"/>
      <c r="N10" s="168" t="str">
        <f t="shared" ref="N10:N20" si="2">IF(I10="","",SUM(K10:M10))</f>
        <v/>
      </c>
      <c r="O10" s="68" t="str">
        <f t="shared" ref="O10:O21" si="3">IF(N10="","",ROUND(N10/3,2))</f>
        <v/>
      </c>
      <c r="P10" s="190"/>
      <c r="Q10" s="191"/>
      <c r="R10" s="191"/>
      <c r="S10" s="168" t="str">
        <f t="shared" ref="S10:S20" si="4">IF(N10="","",SUM(P10:R10))</f>
        <v/>
      </c>
      <c r="T10" s="68" t="str">
        <f t="shared" ref="T10:T21" si="5">IF(S10="","",ROUND(S10/3,2))</f>
        <v/>
      </c>
      <c r="U10" s="175" t="str">
        <f t="shared" ref="U10:U21" si="6">IF(D10="","",I10+N10+S10)</f>
        <v/>
      </c>
      <c r="V10" s="206" t="str">
        <f t="shared" ref="V10:V21" si="7">IF(D10="","",ROUND(U10/9,2))</f>
        <v/>
      </c>
      <c r="W10" s="173" t="str">
        <f t="shared" ref="W10:W21" si="8">IF(D10="","",IF(V10&lt;50,"ライトグリーン",IF(V10&lt;55,"ライトブルー",IF(V10&lt;60,"ピンク",IF(V10&lt;65,"グリーン",IF(V10&lt;70,"ホワイト",IF(V10&lt;75,"ブルー",IF(V10&lt;80,"レッド","ブラック"))))))))</f>
        <v/>
      </c>
    </row>
    <row r="11" spans="2:23" ht="30" customHeight="1" x14ac:dyDescent="0.2">
      <c r="B11" s="170">
        <v>3</v>
      </c>
      <c r="C11" s="215"/>
      <c r="D11" s="188"/>
      <c r="E11" s="189"/>
      <c r="F11" s="190"/>
      <c r="G11" s="191"/>
      <c r="H11" s="191"/>
      <c r="I11" s="168" t="str">
        <f t="shared" si="0"/>
        <v/>
      </c>
      <c r="J11" s="68" t="str">
        <f t="shared" si="1"/>
        <v/>
      </c>
      <c r="K11" s="190"/>
      <c r="L11" s="191"/>
      <c r="M11" s="191"/>
      <c r="N11" s="168" t="str">
        <f t="shared" si="2"/>
        <v/>
      </c>
      <c r="O11" s="68" t="str">
        <f t="shared" si="3"/>
        <v/>
      </c>
      <c r="P11" s="190"/>
      <c r="Q11" s="191"/>
      <c r="R11" s="191"/>
      <c r="S11" s="168" t="str">
        <f t="shared" si="4"/>
        <v/>
      </c>
      <c r="T11" s="68" t="str">
        <f t="shared" si="5"/>
        <v/>
      </c>
      <c r="U11" s="175" t="str">
        <f t="shared" si="6"/>
        <v/>
      </c>
      <c r="V11" s="206" t="str">
        <f t="shared" si="7"/>
        <v/>
      </c>
      <c r="W11" s="173" t="str">
        <f t="shared" si="8"/>
        <v/>
      </c>
    </row>
    <row r="12" spans="2:23" ht="30" customHeight="1" x14ac:dyDescent="0.2">
      <c r="B12" s="170">
        <v>4</v>
      </c>
      <c r="C12" s="215"/>
      <c r="D12" s="188"/>
      <c r="E12" s="189"/>
      <c r="F12" s="190"/>
      <c r="G12" s="191"/>
      <c r="H12" s="191"/>
      <c r="I12" s="168" t="str">
        <f t="shared" si="0"/>
        <v/>
      </c>
      <c r="J12" s="68" t="str">
        <f t="shared" si="1"/>
        <v/>
      </c>
      <c r="K12" s="190"/>
      <c r="L12" s="191"/>
      <c r="M12" s="191"/>
      <c r="N12" s="168" t="str">
        <f t="shared" si="2"/>
        <v/>
      </c>
      <c r="O12" s="68" t="str">
        <f t="shared" si="3"/>
        <v/>
      </c>
      <c r="P12" s="190"/>
      <c r="Q12" s="191"/>
      <c r="R12" s="191"/>
      <c r="S12" s="168" t="str">
        <f t="shared" si="4"/>
        <v/>
      </c>
      <c r="T12" s="68" t="str">
        <f t="shared" si="5"/>
        <v/>
      </c>
      <c r="U12" s="175" t="str">
        <f t="shared" si="6"/>
        <v/>
      </c>
      <c r="V12" s="206" t="str">
        <f t="shared" si="7"/>
        <v/>
      </c>
      <c r="W12" s="173" t="str">
        <f t="shared" si="8"/>
        <v/>
      </c>
    </row>
    <row r="13" spans="2:23" ht="30" customHeight="1" x14ac:dyDescent="0.2">
      <c r="B13" s="170">
        <v>5</v>
      </c>
      <c r="C13" s="215"/>
      <c r="D13" s="188"/>
      <c r="E13" s="189"/>
      <c r="F13" s="190"/>
      <c r="G13" s="191"/>
      <c r="H13" s="191"/>
      <c r="I13" s="168" t="str">
        <f t="shared" si="0"/>
        <v/>
      </c>
      <c r="J13" s="68" t="str">
        <f t="shared" si="1"/>
        <v/>
      </c>
      <c r="K13" s="190"/>
      <c r="L13" s="191"/>
      <c r="M13" s="191"/>
      <c r="N13" s="168" t="str">
        <f t="shared" si="2"/>
        <v/>
      </c>
      <c r="O13" s="68" t="str">
        <f t="shared" si="3"/>
        <v/>
      </c>
      <c r="P13" s="190"/>
      <c r="Q13" s="191"/>
      <c r="R13" s="191"/>
      <c r="S13" s="168" t="str">
        <f t="shared" si="4"/>
        <v/>
      </c>
      <c r="T13" s="68" t="str">
        <f t="shared" si="5"/>
        <v/>
      </c>
      <c r="U13" s="175" t="str">
        <f t="shared" si="6"/>
        <v/>
      </c>
      <c r="V13" s="206" t="str">
        <f t="shared" si="7"/>
        <v/>
      </c>
      <c r="W13" s="173" t="str">
        <f t="shared" si="8"/>
        <v/>
      </c>
    </row>
    <row r="14" spans="2:23" ht="30" customHeight="1" x14ac:dyDescent="0.2">
      <c r="B14" s="170">
        <v>6</v>
      </c>
      <c r="C14" s="215"/>
      <c r="D14" s="188"/>
      <c r="E14" s="189"/>
      <c r="F14" s="190"/>
      <c r="G14" s="191"/>
      <c r="H14" s="191"/>
      <c r="I14" s="168" t="str">
        <f t="shared" si="0"/>
        <v/>
      </c>
      <c r="J14" s="68" t="str">
        <f t="shared" si="1"/>
        <v/>
      </c>
      <c r="K14" s="190"/>
      <c r="L14" s="191"/>
      <c r="M14" s="191"/>
      <c r="N14" s="168" t="str">
        <f t="shared" si="2"/>
        <v/>
      </c>
      <c r="O14" s="68" t="str">
        <f t="shared" si="3"/>
        <v/>
      </c>
      <c r="P14" s="190"/>
      <c r="Q14" s="191"/>
      <c r="R14" s="191"/>
      <c r="S14" s="168" t="str">
        <f t="shared" si="4"/>
        <v/>
      </c>
      <c r="T14" s="68" t="str">
        <f t="shared" si="5"/>
        <v/>
      </c>
      <c r="U14" s="175" t="str">
        <f t="shared" si="6"/>
        <v/>
      </c>
      <c r="V14" s="206" t="str">
        <f t="shared" si="7"/>
        <v/>
      </c>
      <c r="W14" s="173" t="str">
        <f t="shared" si="8"/>
        <v/>
      </c>
    </row>
    <row r="15" spans="2:23" ht="30" customHeight="1" x14ac:dyDescent="0.2">
      <c r="B15" s="170">
        <v>7</v>
      </c>
      <c r="C15" s="215"/>
      <c r="D15" s="188"/>
      <c r="E15" s="189"/>
      <c r="F15" s="190"/>
      <c r="G15" s="191"/>
      <c r="H15" s="191"/>
      <c r="I15" s="168" t="str">
        <f t="shared" si="0"/>
        <v/>
      </c>
      <c r="J15" s="68" t="str">
        <f t="shared" si="1"/>
        <v/>
      </c>
      <c r="K15" s="190"/>
      <c r="L15" s="191"/>
      <c r="M15" s="191"/>
      <c r="N15" s="168" t="str">
        <f t="shared" si="2"/>
        <v/>
      </c>
      <c r="O15" s="68" t="str">
        <f t="shared" si="3"/>
        <v/>
      </c>
      <c r="P15" s="190"/>
      <c r="Q15" s="191"/>
      <c r="R15" s="191"/>
      <c r="S15" s="168" t="str">
        <f t="shared" si="4"/>
        <v/>
      </c>
      <c r="T15" s="68" t="str">
        <f t="shared" si="5"/>
        <v/>
      </c>
      <c r="U15" s="175" t="str">
        <f t="shared" si="6"/>
        <v/>
      </c>
      <c r="V15" s="206" t="str">
        <f t="shared" si="7"/>
        <v/>
      </c>
      <c r="W15" s="173" t="str">
        <f t="shared" si="8"/>
        <v/>
      </c>
    </row>
    <row r="16" spans="2:23" ht="30" customHeight="1" x14ac:dyDescent="0.2">
      <c r="B16" s="170">
        <v>8</v>
      </c>
      <c r="C16" s="215"/>
      <c r="D16" s="188"/>
      <c r="E16" s="189"/>
      <c r="F16" s="190"/>
      <c r="G16" s="191"/>
      <c r="H16" s="191"/>
      <c r="I16" s="168" t="str">
        <f t="shared" si="0"/>
        <v/>
      </c>
      <c r="J16" s="68" t="str">
        <f t="shared" si="1"/>
        <v/>
      </c>
      <c r="K16" s="190"/>
      <c r="L16" s="191"/>
      <c r="M16" s="191"/>
      <c r="N16" s="168" t="str">
        <f t="shared" si="2"/>
        <v/>
      </c>
      <c r="O16" s="68" t="str">
        <f t="shared" si="3"/>
        <v/>
      </c>
      <c r="P16" s="190"/>
      <c r="Q16" s="191"/>
      <c r="R16" s="191"/>
      <c r="S16" s="168" t="str">
        <f t="shared" si="4"/>
        <v/>
      </c>
      <c r="T16" s="68" t="str">
        <f t="shared" si="5"/>
        <v/>
      </c>
      <c r="U16" s="175" t="str">
        <f t="shared" si="6"/>
        <v/>
      </c>
      <c r="V16" s="206" t="str">
        <f t="shared" si="7"/>
        <v/>
      </c>
      <c r="W16" s="173" t="str">
        <f t="shared" si="8"/>
        <v/>
      </c>
    </row>
    <row r="17" spans="2:23" ht="30" customHeight="1" x14ac:dyDescent="0.2">
      <c r="B17" s="170">
        <v>9</v>
      </c>
      <c r="C17" s="215"/>
      <c r="D17" s="188"/>
      <c r="E17" s="189"/>
      <c r="F17" s="190"/>
      <c r="G17" s="191"/>
      <c r="H17" s="191"/>
      <c r="I17" s="168" t="str">
        <f t="shared" si="0"/>
        <v/>
      </c>
      <c r="J17" s="68" t="str">
        <f t="shared" si="1"/>
        <v/>
      </c>
      <c r="K17" s="190"/>
      <c r="L17" s="191"/>
      <c r="M17" s="191"/>
      <c r="N17" s="168" t="str">
        <f t="shared" si="2"/>
        <v/>
      </c>
      <c r="O17" s="68" t="str">
        <f t="shared" si="3"/>
        <v/>
      </c>
      <c r="P17" s="190"/>
      <c r="Q17" s="191"/>
      <c r="R17" s="191"/>
      <c r="S17" s="168" t="str">
        <f t="shared" si="4"/>
        <v/>
      </c>
      <c r="T17" s="68" t="str">
        <f t="shared" si="5"/>
        <v/>
      </c>
      <c r="U17" s="175" t="str">
        <f t="shared" si="6"/>
        <v/>
      </c>
      <c r="V17" s="206" t="str">
        <f t="shared" si="7"/>
        <v/>
      </c>
      <c r="W17" s="173" t="str">
        <f t="shared" si="8"/>
        <v/>
      </c>
    </row>
    <row r="18" spans="2:23" ht="30" customHeight="1" x14ac:dyDescent="0.2">
      <c r="B18" s="170">
        <v>10</v>
      </c>
      <c r="C18" s="215"/>
      <c r="D18" s="188"/>
      <c r="E18" s="189"/>
      <c r="F18" s="190"/>
      <c r="G18" s="191"/>
      <c r="H18" s="191"/>
      <c r="I18" s="168" t="str">
        <f t="shared" si="0"/>
        <v/>
      </c>
      <c r="J18" s="68" t="str">
        <f t="shared" si="1"/>
        <v/>
      </c>
      <c r="K18" s="190"/>
      <c r="L18" s="191"/>
      <c r="M18" s="191"/>
      <c r="N18" s="168" t="str">
        <f t="shared" si="2"/>
        <v/>
      </c>
      <c r="O18" s="68" t="str">
        <f t="shared" si="3"/>
        <v/>
      </c>
      <c r="P18" s="190"/>
      <c r="Q18" s="191"/>
      <c r="R18" s="191"/>
      <c r="S18" s="168" t="str">
        <f t="shared" si="4"/>
        <v/>
      </c>
      <c r="T18" s="68" t="str">
        <f t="shared" si="5"/>
        <v/>
      </c>
      <c r="U18" s="175" t="str">
        <f t="shared" si="6"/>
        <v/>
      </c>
      <c r="V18" s="206" t="str">
        <f t="shared" si="7"/>
        <v/>
      </c>
      <c r="W18" s="173" t="str">
        <f t="shared" si="8"/>
        <v/>
      </c>
    </row>
    <row r="19" spans="2:23" ht="30" customHeight="1" x14ac:dyDescent="0.2">
      <c r="B19" s="170">
        <v>11</v>
      </c>
      <c r="C19" s="215"/>
      <c r="D19" s="188"/>
      <c r="E19" s="189"/>
      <c r="F19" s="190"/>
      <c r="G19" s="191"/>
      <c r="H19" s="191"/>
      <c r="I19" s="168" t="str">
        <f t="shared" si="0"/>
        <v/>
      </c>
      <c r="J19" s="68" t="str">
        <f t="shared" si="1"/>
        <v/>
      </c>
      <c r="K19" s="190"/>
      <c r="L19" s="191"/>
      <c r="M19" s="191"/>
      <c r="N19" s="168" t="str">
        <f t="shared" si="2"/>
        <v/>
      </c>
      <c r="O19" s="68" t="str">
        <f t="shared" si="3"/>
        <v/>
      </c>
      <c r="P19" s="190"/>
      <c r="Q19" s="191"/>
      <c r="R19" s="191"/>
      <c r="S19" s="168" t="str">
        <f t="shared" si="4"/>
        <v/>
      </c>
      <c r="T19" s="68" t="str">
        <f t="shared" si="5"/>
        <v/>
      </c>
      <c r="U19" s="175" t="str">
        <f t="shared" si="6"/>
        <v/>
      </c>
      <c r="V19" s="206" t="str">
        <f>IF(D19="","",ROUND(U19/9,2))</f>
        <v/>
      </c>
      <c r="W19" s="173" t="str">
        <f>IF(D19="","",IF(V19&lt;50,"ライトグリーン",IF(V19&lt;55,"ライトブルー",IF(V19&lt;60,"ピンク",IF(V19&lt;65,"グリーン",IF(V19&lt;70,"ホワイト",IF(V19&lt;75,"ブルー",IF(V19&lt;80,"レッド","ブラック"))))))))</f>
        <v/>
      </c>
    </row>
    <row r="20" spans="2:23" ht="30" customHeight="1" x14ac:dyDescent="0.2">
      <c r="B20" s="170">
        <v>12</v>
      </c>
      <c r="C20" s="215"/>
      <c r="D20" s="188"/>
      <c r="E20" s="189"/>
      <c r="F20" s="190"/>
      <c r="G20" s="191"/>
      <c r="H20" s="191"/>
      <c r="I20" s="168" t="str">
        <f t="shared" si="0"/>
        <v/>
      </c>
      <c r="J20" s="68" t="str">
        <f t="shared" si="1"/>
        <v/>
      </c>
      <c r="K20" s="190"/>
      <c r="L20" s="191"/>
      <c r="M20" s="191"/>
      <c r="N20" s="168" t="str">
        <f t="shared" si="2"/>
        <v/>
      </c>
      <c r="O20" s="68" t="str">
        <f t="shared" si="3"/>
        <v/>
      </c>
      <c r="P20" s="190"/>
      <c r="Q20" s="191"/>
      <c r="R20" s="191"/>
      <c r="S20" s="168" t="str">
        <f t="shared" si="4"/>
        <v/>
      </c>
      <c r="T20" s="68" t="str">
        <f t="shared" si="5"/>
        <v/>
      </c>
      <c r="U20" s="175" t="str">
        <f t="shared" si="6"/>
        <v/>
      </c>
      <c r="V20" s="206" t="str">
        <f t="shared" si="7"/>
        <v/>
      </c>
      <c r="W20" s="173" t="str">
        <f t="shared" si="8"/>
        <v/>
      </c>
    </row>
    <row r="21" spans="2:23" ht="30" customHeight="1" thickBot="1" x14ac:dyDescent="0.25">
      <c r="B21" s="171">
        <v>13</v>
      </c>
      <c r="C21" s="216"/>
      <c r="D21" s="192"/>
      <c r="E21" s="193"/>
      <c r="F21" s="194"/>
      <c r="G21" s="195"/>
      <c r="H21" s="195"/>
      <c r="I21" s="172" t="str">
        <f t="shared" si="0"/>
        <v/>
      </c>
      <c r="J21" s="74" t="str">
        <f t="shared" si="1"/>
        <v/>
      </c>
      <c r="K21" s="194"/>
      <c r="L21" s="195"/>
      <c r="M21" s="195"/>
      <c r="N21" s="172" t="str">
        <f>IF(I21="","",SUM(K21:M21))</f>
        <v/>
      </c>
      <c r="O21" s="74" t="str">
        <f t="shared" si="3"/>
        <v/>
      </c>
      <c r="P21" s="194"/>
      <c r="Q21" s="195"/>
      <c r="R21" s="195"/>
      <c r="S21" s="172" t="str">
        <f>IF(N21="","",SUM(P21:R21))</f>
        <v/>
      </c>
      <c r="T21" s="74" t="str">
        <f t="shared" si="5"/>
        <v/>
      </c>
      <c r="U21" s="176" t="str">
        <f t="shared" si="6"/>
        <v/>
      </c>
      <c r="V21" s="207" t="str">
        <f t="shared" si="7"/>
        <v/>
      </c>
      <c r="W21" s="174" t="str">
        <f t="shared" si="8"/>
        <v/>
      </c>
    </row>
    <row r="23" spans="2:23" ht="30" customHeight="1" x14ac:dyDescent="0.2">
      <c r="B23" s="177">
        <v>14</v>
      </c>
      <c r="C23" s="214"/>
      <c r="D23" s="184"/>
      <c r="E23" s="185"/>
      <c r="F23" s="186"/>
      <c r="G23" s="187"/>
      <c r="H23" s="187"/>
      <c r="I23" s="164" t="str">
        <f>IF(D23="","",SUM(F23:H23))</f>
        <v/>
      </c>
      <c r="J23" s="179" t="str">
        <f>IF(I23="","",ROUND(I23/3,2))</f>
        <v/>
      </c>
      <c r="K23" s="186"/>
      <c r="L23" s="187"/>
      <c r="M23" s="187"/>
      <c r="N23" s="164" t="str">
        <f>IF(I23="","",SUM(K23:M23))</f>
        <v/>
      </c>
      <c r="O23" s="179" t="str">
        <f>IF(N23="","",ROUND(N23/3,2))</f>
        <v/>
      </c>
      <c r="P23" s="186"/>
      <c r="Q23" s="187"/>
      <c r="R23" s="187"/>
      <c r="S23" s="164" t="str">
        <f>IF(N23="","",SUM(P23:R23))</f>
        <v/>
      </c>
      <c r="T23" s="179" t="str">
        <f>IF(S23="","",ROUND(S23/3,2))</f>
        <v/>
      </c>
      <c r="U23" s="180" t="str">
        <f>IF(D23="","",I23+N23+S23)</f>
        <v/>
      </c>
      <c r="V23" s="205" t="str">
        <f>IF(D23="","",ROUND(U23/9,2))</f>
        <v/>
      </c>
      <c r="W23" s="178" t="str">
        <f>IF(D23="","",IF(V23&lt;50,"ライトグリーン",IF(V23&lt;55,"ライトブルー",IF(V23&lt;60,"ピンク",IF(V23&lt;65,"グリーン",IF(V23&lt;70,"ホワイト",IF(V23&lt;75,"ブルー",IF(V23&lt;80,"レッド","ブラック"))))))))</f>
        <v/>
      </c>
    </row>
    <row r="24" spans="2:23" ht="30" customHeight="1" x14ac:dyDescent="0.2">
      <c r="B24" s="170">
        <v>15</v>
      </c>
      <c r="C24" s="215"/>
      <c r="D24" s="188"/>
      <c r="E24" s="189"/>
      <c r="F24" s="190"/>
      <c r="G24" s="191"/>
      <c r="H24" s="191"/>
      <c r="I24" s="168" t="str">
        <f t="shared" ref="I24:I35" si="9">IF(D24="","",SUM(F24:H24))</f>
        <v/>
      </c>
      <c r="J24" s="68" t="str">
        <f t="shared" ref="J24:J35" si="10">IF(I24="","",ROUND(I24/3,2))</f>
        <v/>
      </c>
      <c r="K24" s="190"/>
      <c r="L24" s="191"/>
      <c r="M24" s="191"/>
      <c r="N24" s="168" t="str">
        <f t="shared" ref="N24:N34" si="11">IF(I24="","",SUM(K24:M24))</f>
        <v/>
      </c>
      <c r="O24" s="68" t="str">
        <f t="shared" ref="O24:O35" si="12">IF(N24="","",ROUND(N24/3,2))</f>
        <v/>
      </c>
      <c r="P24" s="190"/>
      <c r="Q24" s="191"/>
      <c r="R24" s="191"/>
      <c r="S24" s="168" t="str">
        <f t="shared" ref="S24:S34" si="13">IF(N24="","",SUM(P24:R24))</f>
        <v/>
      </c>
      <c r="T24" s="68" t="str">
        <f t="shared" ref="T24:T35" si="14">IF(S24="","",ROUND(S24/3,2))</f>
        <v/>
      </c>
      <c r="U24" s="175" t="str">
        <f t="shared" ref="U24:U35" si="15">IF(D24="","",I24+N24+S24)</f>
        <v/>
      </c>
      <c r="V24" s="206" t="str">
        <f t="shared" ref="V24:V32" si="16">IF(D24="","",ROUND(U24/9,2))</f>
        <v/>
      </c>
      <c r="W24" s="173" t="str">
        <f t="shared" ref="W24:W32" si="17">IF(D24="","",IF(V24&lt;50,"ライトグリーン",IF(V24&lt;55,"ライトブルー",IF(V24&lt;60,"ピンク",IF(V24&lt;65,"グリーン",IF(V24&lt;70,"ホワイト",IF(V24&lt;75,"ブルー",IF(V24&lt;80,"レッド","ブラック"))))))))</f>
        <v/>
      </c>
    </row>
    <row r="25" spans="2:23" ht="30" customHeight="1" x14ac:dyDescent="0.2">
      <c r="B25" s="170">
        <v>16</v>
      </c>
      <c r="C25" s="215"/>
      <c r="D25" s="188"/>
      <c r="E25" s="189"/>
      <c r="F25" s="190"/>
      <c r="G25" s="191"/>
      <c r="H25" s="191"/>
      <c r="I25" s="168" t="str">
        <f t="shared" si="9"/>
        <v/>
      </c>
      <c r="J25" s="68" t="str">
        <f t="shared" si="10"/>
        <v/>
      </c>
      <c r="K25" s="190"/>
      <c r="L25" s="191"/>
      <c r="M25" s="191"/>
      <c r="N25" s="168" t="str">
        <f t="shared" si="11"/>
        <v/>
      </c>
      <c r="O25" s="68" t="str">
        <f t="shared" si="12"/>
        <v/>
      </c>
      <c r="P25" s="190"/>
      <c r="Q25" s="191"/>
      <c r="R25" s="191"/>
      <c r="S25" s="168" t="str">
        <f t="shared" si="13"/>
        <v/>
      </c>
      <c r="T25" s="68" t="str">
        <f t="shared" si="14"/>
        <v/>
      </c>
      <c r="U25" s="175" t="str">
        <f t="shared" si="15"/>
        <v/>
      </c>
      <c r="V25" s="206" t="str">
        <f t="shared" si="16"/>
        <v/>
      </c>
      <c r="W25" s="173" t="str">
        <f t="shared" si="17"/>
        <v/>
      </c>
    </row>
    <row r="26" spans="2:23" ht="30" customHeight="1" x14ac:dyDescent="0.2">
      <c r="B26" s="170">
        <v>17</v>
      </c>
      <c r="C26" s="215"/>
      <c r="D26" s="188"/>
      <c r="E26" s="189"/>
      <c r="F26" s="190"/>
      <c r="G26" s="191"/>
      <c r="H26" s="191"/>
      <c r="I26" s="168" t="str">
        <f t="shared" si="9"/>
        <v/>
      </c>
      <c r="J26" s="68" t="str">
        <f t="shared" si="10"/>
        <v/>
      </c>
      <c r="K26" s="190"/>
      <c r="L26" s="191"/>
      <c r="M26" s="191"/>
      <c r="N26" s="168" t="str">
        <f t="shared" si="11"/>
        <v/>
      </c>
      <c r="O26" s="68" t="str">
        <f t="shared" si="12"/>
        <v/>
      </c>
      <c r="P26" s="190"/>
      <c r="Q26" s="191"/>
      <c r="R26" s="191"/>
      <c r="S26" s="168" t="str">
        <f t="shared" si="13"/>
        <v/>
      </c>
      <c r="T26" s="68" t="str">
        <f t="shared" si="14"/>
        <v/>
      </c>
      <c r="U26" s="175" t="str">
        <f t="shared" si="15"/>
        <v/>
      </c>
      <c r="V26" s="206" t="str">
        <f t="shared" si="16"/>
        <v/>
      </c>
      <c r="W26" s="173" t="str">
        <f t="shared" si="17"/>
        <v/>
      </c>
    </row>
    <row r="27" spans="2:23" ht="30" customHeight="1" x14ac:dyDescent="0.2">
      <c r="B27" s="177">
        <v>18</v>
      </c>
      <c r="C27" s="215"/>
      <c r="D27" s="188"/>
      <c r="E27" s="189"/>
      <c r="F27" s="190"/>
      <c r="G27" s="191"/>
      <c r="H27" s="191"/>
      <c r="I27" s="168" t="str">
        <f t="shared" si="9"/>
        <v/>
      </c>
      <c r="J27" s="68" t="str">
        <f t="shared" si="10"/>
        <v/>
      </c>
      <c r="K27" s="190"/>
      <c r="L27" s="191"/>
      <c r="M27" s="191"/>
      <c r="N27" s="168" t="str">
        <f t="shared" si="11"/>
        <v/>
      </c>
      <c r="O27" s="68" t="str">
        <f t="shared" si="12"/>
        <v/>
      </c>
      <c r="P27" s="190"/>
      <c r="Q27" s="191"/>
      <c r="R27" s="191"/>
      <c r="S27" s="168" t="str">
        <f t="shared" si="13"/>
        <v/>
      </c>
      <c r="T27" s="68" t="str">
        <f t="shared" si="14"/>
        <v/>
      </c>
      <c r="U27" s="175" t="str">
        <f t="shared" si="15"/>
        <v/>
      </c>
      <c r="V27" s="206" t="str">
        <f t="shared" si="16"/>
        <v/>
      </c>
      <c r="W27" s="173" t="str">
        <f t="shared" si="17"/>
        <v/>
      </c>
    </row>
    <row r="28" spans="2:23" ht="30" customHeight="1" x14ac:dyDescent="0.2">
      <c r="B28" s="170">
        <v>19</v>
      </c>
      <c r="C28" s="215"/>
      <c r="D28" s="188"/>
      <c r="E28" s="189"/>
      <c r="F28" s="190"/>
      <c r="G28" s="191"/>
      <c r="H28" s="191"/>
      <c r="I28" s="168" t="str">
        <f t="shared" si="9"/>
        <v/>
      </c>
      <c r="J28" s="68" t="str">
        <f t="shared" si="10"/>
        <v/>
      </c>
      <c r="K28" s="190"/>
      <c r="L28" s="191"/>
      <c r="M28" s="191"/>
      <c r="N28" s="168" t="str">
        <f t="shared" si="11"/>
        <v/>
      </c>
      <c r="O28" s="68" t="str">
        <f t="shared" si="12"/>
        <v/>
      </c>
      <c r="P28" s="190"/>
      <c r="Q28" s="191"/>
      <c r="R28" s="191"/>
      <c r="S28" s="168" t="str">
        <f t="shared" si="13"/>
        <v/>
      </c>
      <c r="T28" s="68" t="str">
        <f t="shared" si="14"/>
        <v/>
      </c>
      <c r="U28" s="175" t="str">
        <f t="shared" si="15"/>
        <v/>
      </c>
      <c r="V28" s="206" t="str">
        <f t="shared" si="16"/>
        <v/>
      </c>
      <c r="W28" s="173" t="str">
        <f t="shared" si="17"/>
        <v/>
      </c>
    </row>
    <row r="29" spans="2:23" ht="30" customHeight="1" x14ac:dyDescent="0.2">
      <c r="B29" s="170">
        <v>20</v>
      </c>
      <c r="C29" s="215"/>
      <c r="D29" s="188"/>
      <c r="E29" s="189"/>
      <c r="F29" s="190"/>
      <c r="G29" s="191"/>
      <c r="H29" s="191"/>
      <c r="I29" s="168" t="str">
        <f t="shared" si="9"/>
        <v/>
      </c>
      <c r="J29" s="68" t="str">
        <f t="shared" si="10"/>
        <v/>
      </c>
      <c r="K29" s="190"/>
      <c r="L29" s="191"/>
      <c r="M29" s="191"/>
      <c r="N29" s="168" t="str">
        <f t="shared" si="11"/>
        <v/>
      </c>
      <c r="O29" s="68" t="str">
        <f t="shared" si="12"/>
        <v/>
      </c>
      <c r="P29" s="190"/>
      <c r="Q29" s="191"/>
      <c r="R29" s="191"/>
      <c r="S29" s="168" t="str">
        <f t="shared" si="13"/>
        <v/>
      </c>
      <c r="T29" s="68" t="str">
        <f t="shared" si="14"/>
        <v/>
      </c>
      <c r="U29" s="175" t="str">
        <f t="shared" si="15"/>
        <v/>
      </c>
      <c r="V29" s="206" t="str">
        <f t="shared" si="16"/>
        <v/>
      </c>
      <c r="W29" s="173" t="str">
        <f t="shared" si="17"/>
        <v/>
      </c>
    </row>
    <row r="30" spans="2:23" ht="30" customHeight="1" x14ac:dyDescent="0.2">
      <c r="B30" s="170">
        <v>21</v>
      </c>
      <c r="C30" s="215"/>
      <c r="D30" s="188"/>
      <c r="E30" s="189"/>
      <c r="F30" s="190"/>
      <c r="G30" s="191"/>
      <c r="H30" s="191"/>
      <c r="I30" s="168" t="str">
        <f t="shared" si="9"/>
        <v/>
      </c>
      <c r="J30" s="68" t="str">
        <f t="shared" si="10"/>
        <v/>
      </c>
      <c r="K30" s="190"/>
      <c r="L30" s="191"/>
      <c r="M30" s="191"/>
      <c r="N30" s="168" t="str">
        <f t="shared" si="11"/>
        <v/>
      </c>
      <c r="O30" s="68" t="str">
        <f t="shared" si="12"/>
        <v/>
      </c>
      <c r="P30" s="190"/>
      <c r="Q30" s="191"/>
      <c r="R30" s="191"/>
      <c r="S30" s="168" t="str">
        <f t="shared" si="13"/>
        <v/>
      </c>
      <c r="T30" s="68" t="str">
        <f t="shared" si="14"/>
        <v/>
      </c>
      <c r="U30" s="175" t="str">
        <f t="shared" si="15"/>
        <v/>
      </c>
      <c r="V30" s="206" t="str">
        <f t="shared" si="16"/>
        <v/>
      </c>
      <c r="W30" s="173" t="str">
        <f t="shared" si="17"/>
        <v/>
      </c>
    </row>
    <row r="31" spans="2:23" ht="30" customHeight="1" x14ac:dyDescent="0.2">
      <c r="B31" s="177">
        <v>22</v>
      </c>
      <c r="C31" s="215"/>
      <c r="D31" s="188"/>
      <c r="E31" s="189"/>
      <c r="F31" s="190"/>
      <c r="G31" s="191"/>
      <c r="H31" s="191"/>
      <c r="I31" s="168" t="str">
        <f t="shared" si="9"/>
        <v/>
      </c>
      <c r="J31" s="68" t="str">
        <f t="shared" si="10"/>
        <v/>
      </c>
      <c r="K31" s="190"/>
      <c r="L31" s="191"/>
      <c r="M31" s="191"/>
      <c r="N31" s="168" t="str">
        <f t="shared" si="11"/>
        <v/>
      </c>
      <c r="O31" s="68" t="str">
        <f t="shared" si="12"/>
        <v/>
      </c>
      <c r="P31" s="190"/>
      <c r="Q31" s="191"/>
      <c r="R31" s="191"/>
      <c r="S31" s="168" t="str">
        <f t="shared" si="13"/>
        <v/>
      </c>
      <c r="T31" s="68" t="str">
        <f t="shared" si="14"/>
        <v/>
      </c>
      <c r="U31" s="175" t="str">
        <f t="shared" si="15"/>
        <v/>
      </c>
      <c r="V31" s="206" t="str">
        <f t="shared" si="16"/>
        <v/>
      </c>
      <c r="W31" s="173" t="str">
        <f t="shared" si="17"/>
        <v/>
      </c>
    </row>
    <row r="32" spans="2:23" ht="30" customHeight="1" x14ac:dyDescent="0.2">
      <c r="B32" s="170">
        <v>23</v>
      </c>
      <c r="C32" s="215"/>
      <c r="D32" s="188"/>
      <c r="E32" s="189"/>
      <c r="F32" s="190"/>
      <c r="G32" s="191"/>
      <c r="H32" s="191"/>
      <c r="I32" s="168" t="str">
        <f t="shared" si="9"/>
        <v/>
      </c>
      <c r="J32" s="68" t="str">
        <f t="shared" si="10"/>
        <v/>
      </c>
      <c r="K32" s="190"/>
      <c r="L32" s="191"/>
      <c r="M32" s="191"/>
      <c r="N32" s="168" t="str">
        <f t="shared" si="11"/>
        <v/>
      </c>
      <c r="O32" s="68" t="str">
        <f t="shared" si="12"/>
        <v/>
      </c>
      <c r="P32" s="190"/>
      <c r="Q32" s="191"/>
      <c r="R32" s="191"/>
      <c r="S32" s="168" t="str">
        <f t="shared" si="13"/>
        <v/>
      </c>
      <c r="T32" s="68" t="str">
        <f t="shared" si="14"/>
        <v/>
      </c>
      <c r="U32" s="175" t="str">
        <f t="shared" si="15"/>
        <v/>
      </c>
      <c r="V32" s="206" t="str">
        <f t="shared" si="16"/>
        <v/>
      </c>
      <c r="W32" s="173" t="str">
        <f t="shared" si="17"/>
        <v/>
      </c>
    </row>
    <row r="33" spans="2:23" ht="30" customHeight="1" x14ac:dyDescent="0.2">
      <c r="B33" s="170">
        <v>24</v>
      </c>
      <c r="C33" s="215"/>
      <c r="D33" s="188"/>
      <c r="E33" s="189"/>
      <c r="F33" s="190"/>
      <c r="G33" s="191"/>
      <c r="H33" s="191"/>
      <c r="I33" s="168" t="str">
        <f t="shared" si="9"/>
        <v/>
      </c>
      <c r="J33" s="68" t="str">
        <f t="shared" si="10"/>
        <v/>
      </c>
      <c r="K33" s="190"/>
      <c r="L33" s="191"/>
      <c r="M33" s="191"/>
      <c r="N33" s="168" t="str">
        <f t="shared" si="11"/>
        <v/>
      </c>
      <c r="O33" s="68" t="str">
        <f t="shared" si="12"/>
        <v/>
      </c>
      <c r="P33" s="190"/>
      <c r="Q33" s="191"/>
      <c r="R33" s="191"/>
      <c r="S33" s="168" t="str">
        <f t="shared" si="13"/>
        <v/>
      </c>
      <c r="T33" s="68" t="str">
        <f t="shared" si="14"/>
        <v/>
      </c>
      <c r="U33" s="175" t="str">
        <f t="shared" si="15"/>
        <v/>
      </c>
      <c r="V33" s="206" t="str">
        <f>IF(D33="","",ROUND(U33/9,2))</f>
        <v/>
      </c>
      <c r="W33" s="173" t="str">
        <f>IF(D33="","",IF(V33&lt;50,"ライトグリーン",IF(V33&lt;55,"ライトブルー",IF(V33&lt;60,"ピンク",IF(V33&lt;65,"グリーン",IF(V33&lt;70,"ホワイト",IF(V33&lt;75,"ブルー",IF(V33&lt;80,"レッド","ブラック"))))))))</f>
        <v/>
      </c>
    </row>
    <row r="34" spans="2:23" ht="30" customHeight="1" x14ac:dyDescent="0.2">
      <c r="B34" s="170">
        <v>25</v>
      </c>
      <c r="C34" s="215"/>
      <c r="D34" s="188"/>
      <c r="E34" s="189"/>
      <c r="F34" s="190"/>
      <c r="G34" s="191"/>
      <c r="H34" s="191"/>
      <c r="I34" s="168" t="str">
        <f t="shared" si="9"/>
        <v/>
      </c>
      <c r="J34" s="68" t="str">
        <f t="shared" si="10"/>
        <v/>
      </c>
      <c r="K34" s="190"/>
      <c r="L34" s="191"/>
      <c r="M34" s="191"/>
      <c r="N34" s="168" t="str">
        <f t="shared" si="11"/>
        <v/>
      </c>
      <c r="O34" s="68" t="str">
        <f t="shared" si="12"/>
        <v/>
      </c>
      <c r="P34" s="190"/>
      <c r="Q34" s="191"/>
      <c r="R34" s="191"/>
      <c r="S34" s="168" t="str">
        <f t="shared" si="13"/>
        <v/>
      </c>
      <c r="T34" s="68" t="str">
        <f t="shared" si="14"/>
        <v/>
      </c>
      <c r="U34" s="175" t="str">
        <f t="shared" si="15"/>
        <v/>
      </c>
      <c r="V34" s="206" t="str">
        <f>IF(D34="","",ROUND(U34/9,2))</f>
        <v/>
      </c>
      <c r="W34" s="173" t="str">
        <f>IF(D34="","",IF(V34&lt;50,"ライトグリーン",IF(V34&lt;55,"ライトブルー",IF(V34&lt;60,"ピンク",IF(V34&lt;65,"グリーン",IF(V34&lt;70,"ホワイト",IF(V34&lt;75,"ブルー",IF(V34&lt;80,"レッド","ブラック"))))))))</f>
        <v/>
      </c>
    </row>
    <row r="35" spans="2:23" ht="30" customHeight="1" thickBot="1" x14ac:dyDescent="0.25">
      <c r="B35" s="171">
        <v>26</v>
      </c>
      <c r="C35" s="216"/>
      <c r="D35" s="192"/>
      <c r="E35" s="193"/>
      <c r="F35" s="194"/>
      <c r="G35" s="195"/>
      <c r="H35" s="195"/>
      <c r="I35" s="172" t="str">
        <f t="shared" si="9"/>
        <v/>
      </c>
      <c r="J35" s="74" t="str">
        <f t="shared" si="10"/>
        <v/>
      </c>
      <c r="K35" s="194"/>
      <c r="L35" s="195"/>
      <c r="M35" s="195"/>
      <c r="N35" s="172" t="str">
        <f>IF(I35="","",SUM(K35:M35))</f>
        <v/>
      </c>
      <c r="O35" s="74" t="str">
        <f t="shared" si="12"/>
        <v/>
      </c>
      <c r="P35" s="194"/>
      <c r="Q35" s="195"/>
      <c r="R35" s="195"/>
      <c r="S35" s="172" t="str">
        <f>IF(N35="","",SUM(P35:R35))</f>
        <v/>
      </c>
      <c r="T35" s="74" t="str">
        <f t="shared" si="14"/>
        <v/>
      </c>
      <c r="U35" s="176" t="str">
        <f t="shared" si="15"/>
        <v/>
      </c>
      <c r="V35" s="207" t="str">
        <f>IF(D35="","",ROUND(U35/9,2))</f>
        <v/>
      </c>
      <c r="W35" s="174" t="str">
        <f>IF(D35="","",IF(V35&lt;50,"ライトグリーン",IF(V35&lt;55,"ライトブルー",IF(V35&lt;60,"ピンク",IF(V35&lt;65,"グリーン",IF(V35&lt;70,"ホワイト",IF(V35&lt;75,"ブルー",IF(V35&lt;80,"レッド","ブラック"))))))))</f>
        <v/>
      </c>
    </row>
  </sheetData>
  <mergeCells count="24">
    <mergeCell ref="P6:T6"/>
    <mergeCell ref="U6:W6"/>
    <mergeCell ref="E4:I4"/>
    <mergeCell ref="S2:T2"/>
    <mergeCell ref="S3:T3"/>
    <mergeCell ref="S4:T4"/>
    <mergeCell ref="L4:P4"/>
    <mergeCell ref="U2:W2"/>
    <mergeCell ref="U3:W3"/>
    <mergeCell ref="U4:W4"/>
    <mergeCell ref="S7:S8"/>
    <mergeCell ref="T7:T8"/>
    <mergeCell ref="V7:V8"/>
    <mergeCell ref="U7:U8"/>
    <mergeCell ref="W7:W8"/>
    <mergeCell ref="B6:B8"/>
    <mergeCell ref="I7:I8"/>
    <mergeCell ref="O7:O8"/>
    <mergeCell ref="J7:J8"/>
    <mergeCell ref="N7:N8"/>
    <mergeCell ref="D6:E7"/>
    <mergeCell ref="F6:J6"/>
    <mergeCell ref="K6:O6"/>
    <mergeCell ref="C6:C8"/>
  </mergeCells>
  <phoneticPr fontId="2"/>
  <dataValidations count="2">
    <dataValidation imeMode="off" allowBlank="1" showInputMessage="1" showErrorMessage="1" sqref="F23:W35 C23:C35 C9:C21 F9:W21" xr:uid="{00000000-0002-0000-0A00-000000000000}"/>
    <dataValidation imeMode="on" allowBlank="1" showInputMessage="1" showErrorMessage="1" sqref="D9:E35 U2:W4 L4:P4" xr:uid="{00000000-0002-0000-0A00-000001000000}"/>
  </dataValidations>
  <pageMargins left="0.19685039370078741" right="0.19685039370078741" top="0.39370078740157483" bottom="0.39370078740157483" header="0.51181102362204722" footer="0.51181102362204722"/>
  <pageSetup paperSize="9" orientation="landscape"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A40"/>
  <sheetViews>
    <sheetView zoomScale="70" workbookViewId="0">
      <selection activeCell="BE30" sqref="BE30"/>
    </sheetView>
  </sheetViews>
  <sheetFormatPr defaultColWidth="2.6640625" defaultRowHeight="15" customHeight="1" x14ac:dyDescent="0.2"/>
  <cols>
    <col min="1" max="16384" width="2.6640625" style="1"/>
  </cols>
  <sheetData>
    <row r="1" spans="2:53" ht="15" customHeight="1" x14ac:dyDescent="0.2">
      <c r="B1" s="1" t="s">
        <v>259</v>
      </c>
      <c r="Q1" s="1" t="s">
        <v>148</v>
      </c>
      <c r="R1" s="345"/>
      <c r="S1" s="345"/>
      <c r="X1" s="39" t="s">
        <v>147</v>
      </c>
      <c r="Z1" s="767" t="s">
        <v>38</v>
      </c>
      <c r="AA1" s="767"/>
      <c r="AB1" s="767"/>
      <c r="AC1" s="768"/>
      <c r="AD1" s="785"/>
      <c r="AE1" s="784"/>
      <c r="AF1" s="784"/>
      <c r="AG1" s="787" t="s">
        <v>329</v>
      </c>
      <c r="AH1" s="784"/>
      <c r="AI1" s="784"/>
      <c r="AJ1" s="787" t="s">
        <v>330</v>
      </c>
      <c r="AK1" s="784"/>
      <c r="AL1" s="784"/>
      <c r="AM1" s="787" t="s">
        <v>331</v>
      </c>
      <c r="AN1" s="435" t="s">
        <v>369</v>
      </c>
      <c r="AO1" s="431"/>
      <c r="AP1" s="484"/>
      <c r="AQ1" s="705"/>
      <c r="AR1" s="706"/>
      <c r="AS1" s="706"/>
      <c r="AT1" s="706"/>
      <c r="AU1" s="706"/>
      <c r="AV1" s="706"/>
      <c r="AW1" s="706"/>
      <c r="AX1" s="706"/>
      <c r="AY1" s="706"/>
      <c r="AZ1" s="706"/>
      <c r="BA1" s="707"/>
    </row>
    <row r="2" spans="2:53" ht="9" customHeight="1" x14ac:dyDescent="0.2">
      <c r="Z2" s="767"/>
      <c r="AA2" s="767"/>
      <c r="AB2" s="767"/>
      <c r="AC2" s="768"/>
      <c r="AD2" s="786"/>
      <c r="AE2" s="377"/>
      <c r="AF2" s="377"/>
      <c r="AG2" s="414"/>
      <c r="AH2" s="377"/>
      <c r="AI2" s="377"/>
      <c r="AJ2" s="414"/>
      <c r="AK2" s="377"/>
      <c r="AL2" s="377"/>
      <c r="AM2" s="414"/>
      <c r="AN2" s="436"/>
      <c r="AO2" s="432"/>
      <c r="AP2" s="485"/>
      <c r="AQ2" s="705"/>
      <c r="AR2" s="706"/>
      <c r="AS2" s="706"/>
      <c r="AT2" s="706"/>
      <c r="AU2" s="706"/>
      <c r="AV2" s="706"/>
      <c r="AW2" s="706"/>
      <c r="AX2" s="706"/>
      <c r="AY2" s="706"/>
      <c r="AZ2" s="706"/>
      <c r="BA2" s="707"/>
    </row>
    <row r="3" spans="2:53" ht="15" customHeight="1" x14ac:dyDescent="0.2">
      <c r="B3" s="1" t="s">
        <v>145</v>
      </c>
      <c r="Z3" s="767" t="s">
        <v>138</v>
      </c>
      <c r="AA3" s="767"/>
      <c r="AB3" s="767"/>
      <c r="AC3" s="768"/>
      <c r="AD3" s="769"/>
      <c r="AE3" s="770"/>
      <c r="AF3" s="770"/>
      <c r="AG3" s="770"/>
      <c r="AH3" s="770"/>
      <c r="AI3" s="770"/>
      <c r="AJ3" s="770"/>
      <c r="AK3" s="770"/>
      <c r="AL3" s="770"/>
      <c r="AM3" s="771"/>
      <c r="AN3" s="781" t="s">
        <v>139</v>
      </c>
      <c r="AO3" s="781"/>
      <c r="AP3" s="782"/>
      <c r="AQ3" s="708"/>
      <c r="AR3" s="709"/>
      <c r="AS3" s="709"/>
      <c r="AT3" s="709"/>
      <c r="AU3" s="709"/>
      <c r="AV3" s="709"/>
      <c r="AW3" s="709"/>
      <c r="AX3" s="709"/>
      <c r="AY3" s="709"/>
      <c r="AZ3" s="709"/>
      <c r="BA3" s="710"/>
    </row>
    <row r="4" spans="2:53" ht="15" customHeight="1" x14ac:dyDescent="0.2">
      <c r="B4" s="327" t="s">
        <v>370</v>
      </c>
      <c r="C4" s="327"/>
      <c r="D4" s="327"/>
      <c r="E4" s="327"/>
      <c r="F4" s="327"/>
      <c r="G4" s="327"/>
      <c r="H4" s="327"/>
      <c r="I4" s="327"/>
      <c r="J4" s="327"/>
      <c r="K4" s="327"/>
      <c r="L4" s="327"/>
      <c r="M4" s="327"/>
      <c r="N4" s="327"/>
      <c r="O4" s="327"/>
      <c r="P4" s="327"/>
      <c r="Q4" s="327"/>
      <c r="R4" s="327"/>
      <c r="S4" s="327"/>
      <c r="T4" s="327"/>
      <c r="U4" s="327"/>
      <c r="V4" s="327"/>
      <c r="W4" s="40"/>
      <c r="X4" s="40"/>
      <c r="Y4" s="40"/>
      <c r="Z4" s="767"/>
      <c r="AA4" s="767"/>
      <c r="AB4" s="767"/>
      <c r="AC4" s="768"/>
      <c r="AD4" s="772"/>
      <c r="AE4" s="773"/>
      <c r="AF4" s="773"/>
      <c r="AG4" s="773"/>
      <c r="AH4" s="773"/>
      <c r="AI4" s="773"/>
      <c r="AJ4" s="773"/>
      <c r="AK4" s="773"/>
      <c r="AL4" s="773"/>
      <c r="AM4" s="774"/>
      <c r="AN4" s="781"/>
      <c r="AO4" s="781"/>
      <c r="AP4" s="782"/>
      <c r="AQ4" s="708"/>
      <c r="AR4" s="709"/>
      <c r="AS4" s="709"/>
      <c r="AT4" s="709"/>
      <c r="AU4" s="709"/>
      <c r="AV4" s="709"/>
      <c r="AW4" s="709"/>
      <c r="AX4" s="709"/>
      <c r="AY4" s="709"/>
      <c r="AZ4" s="709"/>
      <c r="BA4" s="710"/>
    </row>
    <row r="5" spans="2:53" ht="15" customHeight="1" x14ac:dyDescent="0.2">
      <c r="B5" s="327"/>
      <c r="C5" s="327"/>
      <c r="D5" s="327"/>
      <c r="E5" s="327"/>
      <c r="F5" s="327"/>
      <c r="G5" s="327"/>
      <c r="H5" s="327"/>
      <c r="I5" s="327"/>
      <c r="J5" s="327"/>
      <c r="K5" s="327"/>
      <c r="L5" s="327"/>
      <c r="M5" s="327"/>
      <c r="N5" s="327"/>
      <c r="O5" s="327"/>
      <c r="P5" s="327"/>
      <c r="Q5" s="327"/>
      <c r="R5" s="327"/>
      <c r="S5" s="327"/>
      <c r="T5" s="327"/>
      <c r="U5" s="327"/>
      <c r="V5" s="327"/>
      <c r="W5" s="40"/>
      <c r="X5" s="40"/>
      <c r="Y5" s="40"/>
      <c r="Z5" s="781" t="s">
        <v>140</v>
      </c>
      <c r="AA5" s="781"/>
      <c r="AB5" s="781"/>
      <c r="AC5" s="782"/>
      <c r="AD5" s="775"/>
      <c r="AE5" s="776"/>
      <c r="AF5" s="776"/>
      <c r="AG5" s="776"/>
      <c r="AH5" s="776"/>
      <c r="AI5" s="776"/>
      <c r="AJ5" s="776"/>
      <c r="AK5" s="776"/>
      <c r="AL5" s="776"/>
      <c r="AM5" s="777"/>
      <c r="AN5" s="783" t="s">
        <v>354</v>
      </c>
      <c r="AO5" s="497"/>
      <c r="AP5" s="437"/>
      <c r="AQ5" s="708"/>
      <c r="AR5" s="709"/>
      <c r="AS5" s="709"/>
      <c r="AT5" s="709"/>
      <c r="AU5" s="709"/>
      <c r="AV5" s="709"/>
      <c r="AW5" s="709"/>
      <c r="AX5" s="709"/>
      <c r="AY5" s="709"/>
      <c r="AZ5" s="709"/>
      <c r="BA5" s="710"/>
    </row>
    <row r="6" spans="2:53" ht="9" customHeight="1" x14ac:dyDescent="0.2">
      <c r="B6" s="40"/>
      <c r="C6" s="40"/>
      <c r="D6" s="40"/>
      <c r="E6" s="40"/>
      <c r="F6" s="40"/>
      <c r="G6" s="40"/>
      <c r="H6" s="40"/>
      <c r="I6" s="40"/>
      <c r="J6" s="40"/>
      <c r="K6" s="40"/>
      <c r="L6" s="40"/>
      <c r="M6" s="40"/>
      <c r="N6" s="40"/>
      <c r="O6" s="40"/>
      <c r="P6" s="40"/>
      <c r="Q6" s="40"/>
      <c r="R6" s="40"/>
      <c r="S6" s="40"/>
      <c r="T6" s="40"/>
      <c r="U6" s="40"/>
      <c r="V6" s="40"/>
      <c r="W6" s="40"/>
      <c r="X6" s="40"/>
      <c r="Y6" s="40"/>
      <c r="Z6" s="781"/>
      <c r="AA6" s="781"/>
      <c r="AB6" s="781"/>
      <c r="AC6" s="782"/>
      <c r="AD6" s="778"/>
      <c r="AE6" s="779"/>
      <c r="AF6" s="779"/>
      <c r="AG6" s="779"/>
      <c r="AH6" s="779"/>
      <c r="AI6" s="779"/>
      <c r="AJ6" s="779"/>
      <c r="AK6" s="779"/>
      <c r="AL6" s="779"/>
      <c r="AM6" s="780"/>
      <c r="AN6" s="497"/>
      <c r="AO6" s="497"/>
      <c r="AP6" s="437"/>
      <c r="AQ6" s="708"/>
      <c r="AR6" s="709"/>
      <c r="AS6" s="709"/>
      <c r="AT6" s="709"/>
      <c r="AU6" s="709"/>
      <c r="AV6" s="709"/>
      <c r="AW6" s="709"/>
      <c r="AX6" s="709"/>
      <c r="AY6" s="709"/>
      <c r="AZ6" s="709"/>
      <c r="BA6" s="710"/>
    </row>
    <row r="7" spans="2:53" ht="9.75" customHeight="1" x14ac:dyDescent="0.2">
      <c r="X7" s="41"/>
      <c r="Y7" s="41"/>
      <c r="Z7" s="41"/>
      <c r="AA7" s="41"/>
      <c r="AB7" s="77"/>
      <c r="AC7" s="77"/>
      <c r="AD7" s="77"/>
      <c r="AE7" s="77"/>
      <c r="AF7" s="77"/>
      <c r="AG7" s="77"/>
      <c r="AH7" s="77"/>
      <c r="AI7" s="77"/>
    </row>
    <row r="8" spans="2:53" ht="15" customHeight="1" x14ac:dyDescent="0.2">
      <c r="B8" s="763" t="s">
        <v>143</v>
      </c>
      <c r="C8" s="741" t="s">
        <v>350</v>
      </c>
      <c r="D8" s="742"/>
      <c r="E8" s="743"/>
      <c r="F8" s="743"/>
      <c r="G8" s="743"/>
      <c r="H8" s="744"/>
      <c r="I8" s="739" t="s">
        <v>136</v>
      </c>
      <c r="J8" s="740"/>
      <c r="K8" s="740"/>
      <c r="L8" s="740"/>
      <c r="M8" s="740"/>
      <c r="N8" s="740"/>
      <c r="O8" s="740"/>
      <c r="P8" s="740"/>
      <c r="Q8" s="740"/>
      <c r="R8" s="740"/>
      <c r="S8" s="229" t="s">
        <v>144</v>
      </c>
      <c r="T8" s="230" t="s">
        <v>133</v>
      </c>
      <c r="U8" s="230"/>
      <c r="V8" s="230"/>
      <c r="W8" s="230"/>
      <c r="X8" s="230"/>
      <c r="Y8" s="230"/>
      <c r="Z8" s="230"/>
      <c r="AA8" s="230"/>
      <c r="AB8" s="230"/>
      <c r="AC8" s="230"/>
      <c r="AD8" s="230"/>
      <c r="AE8" s="230"/>
      <c r="AF8" s="230"/>
      <c r="AG8" s="230"/>
      <c r="AH8" s="230"/>
      <c r="AI8" s="231"/>
      <c r="AJ8" s="758" t="s">
        <v>65</v>
      </c>
      <c r="AK8" s="759"/>
      <c r="AL8" s="759"/>
      <c r="AM8" s="759"/>
      <c r="AN8" s="759"/>
      <c r="AO8" s="759"/>
      <c r="AP8" s="759"/>
      <c r="AQ8" s="759"/>
      <c r="AR8" s="759"/>
      <c r="AS8" s="759" t="s">
        <v>66</v>
      </c>
      <c r="AT8" s="759"/>
      <c r="AU8" s="759"/>
      <c r="AV8" s="759"/>
      <c r="AW8" s="759"/>
      <c r="AX8" s="759"/>
      <c r="AY8" s="759"/>
      <c r="AZ8" s="759"/>
      <c r="BA8" s="760"/>
    </row>
    <row r="9" spans="2:53" ht="15" customHeight="1" x14ac:dyDescent="0.2">
      <c r="B9" s="764"/>
      <c r="C9" s="745"/>
      <c r="D9" s="746"/>
      <c r="E9" s="747"/>
      <c r="F9" s="747"/>
      <c r="G9" s="747"/>
      <c r="H9" s="748"/>
      <c r="I9" s="749" t="s">
        <v>2</v>
      </c>
      <c r="J9" s="750"/>
      <c r="K9" s="750"/>
      <c r="L9" s="750"/>
      <c r="M9" s="750"/>
      <c r="N9" s="750"/>
      <c r="O9" s="750"/>
      <c r="P9" s="750"/>
      <c r="Q9" s="750"/>
      <c r="R9" s="750"/>
      <c r="S9" s="226"/>
      <c r="T9" s="227"/>
      <c r="U9" s="227"/>
      <c r="V9" s="227"/>
      <c r="W9" s="227"/>
      <c r="X9" s="227"/>
      <c r="Y9" s="227"/>
      <c r="Z9" s="227"/>
      <c r="AA9" s="227"/>
      <c r="AB9" s="227"/>
      <c r="AC9" s="227"/>
      <c r="AD9" s="227"/>
      <c r="AE9" s="227"/>
      <c r="AF9" s="227"/>
      <c r="AG9" s="227"/>
      <c r="AH9" s="227"/>
      <c r="AI9" s="228"/>
      <c r="AJ9" s="761" t="s">
        <v>367</v>
      </c>
      <c r="AK9" s="761"/>
      <c r="AL9" s="761"/>
      <c r="AM9" s="761"/>
      <c r="AN9" s="761"/>
      <c r="AO9" s="761"/>
      <c r="AP9" s="761"/>
      <c r="AQ9" s="761"/>
      <c r="AR9" s="761"/>
      <c r="AS9" s="761"/>
      <c r="AT9" s="761"/>
      <c r="AU9" s="761"/>
      <c r="AV9" s="761"/>
      <c r="AW9" s="761"/>
      <c r="AX9" s="761"/>
      <c r="AY9" s="761"/>
      <c r="AZ9" s="761"/>
      <c r="BA9" s="762"/>
    </row>
    <row r="10" spans="2:53" ht="15" customHeight="1" x14ac:dyDescent="0.2">
      <c r="B10" s="764"/>
      <c r="C10" s="766" t="s">
        <v>362</v>
      </c>
      <c r="D10" s="752"/>
      <c r="E10" s="752"/>
      <c r="F10" s="752"/>
      <c r="G10" s="752"/>
      <c r="H10" s="753"/>
      <c r="I10" s="751" t="s">
        <v>363</v>
      </c>
      <c r="J10" s="752"/>
      <c r="K10" s="752"/>
      <c r="L10" s="752"/>
      <c r="M10" s="752"/>
      <c r="N10" s="752"/>
      <c r="O10" s="752"/>
      <c r="P10" s="752"/>
      <c r="Q10" s="752"/>
      <c r="R10" s="752"/>
      <c r="S10" s="752"/>
      <c r="T10" s="752"/>
      <c r="U10" s="752"/>
      <c r="V10" s="752"/>
      <c r="W10" s="752"/>
      <c r="X10" s="752"/>
      <c r="Y10" s="752"/>
      <c r="Z10" s="752"/>
      <c r="AA10" s="752"/>
      <c r="AB10" s="752"/>
      <c r="AC10" s="752"/>
      <c r="AD10" s="752"/>
      <c r="AE10" s="752"/>
      <c r="AF10" s="752"/>
      <c r="AG10" s="752"/>
      <c r="AH10" s="752"/>
      <c r="AI10" s="753"/>
      <c r="AJ10" s="751" t="s">
        <v>360</v>
      </c>
      <c r="AK10" s="752"/>
      <c r="AL10" s="752"/>
      <c r="AM10" s="752"/>
      <c r="AN10" s="752"/>
      <c r="AO10" s="752"/>
      <c r="AP10" s="752"/>
      <c r="AQ10" s="753"/>
      <c r="AR10" s="752" t="s">
        <v>365</v>
      </c>
      <c r="AS10" s="752"/>
      <c r="AT10" s="752"/>
      <c r="AU10" s="752"/>
      <c r="AV10" s="752"/>
      <c r="AW10" s="752"/>
      <c r="AX10" s="752"/>
      <c r="AY10" s="752"/>
      <c r="AZ10" s="752"/>
      <c r="BA10" s="757"/>
    </row>
    <row r="11" spans="2:53" ht="15" customHeight="1" x14ac:dyDescent="0.2">
      <c r="B11" s="765"/>
      <c r="C11" s="436"/>
      <c r="D11" s="432"/>
      <c r="E11" s="432"/>
      <c r="F11" s="432"/>
      <c r="G11" s="432"/>
      <c r="H11" s="485"/>
      <c r="I11" s="754"/>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85"/>
      <c r="AJ11" s="754"/>
      <c r="AK11" s="432"/>
      <c r="AL11" s="432"/>
      <c r="AM11" s="432"/>
      <c r="AN11" s="432"/>
      <c r="AO11" s="432"/>
      <c r="AP11" s="432"/>
      <c r="AQ11" s="485"/>
      <c r="AR11" s="755" t="s">
        <v>364</v>
      </c>
      <c r="AS11" s="755"/>
      <c r="AT11" s="755"/>
      <c r="AU11" s="755"/>
      <c r="AV11" s="755"/>
      <c r="AW11" s="755"/>
      <c r="AX11" s="755"/>
      <c r="AY11" s="755"/>
      <c r="AZ11" s="755"/>
      <c r="BA11" s="756"/>
    </row>
    <row r="12" spans="2:53" ht="15" customHeight="1" x14ac:dyDescent="0.2">
      <c r="B12" s="718">
        <v>1</v>
      </c>
      <c r="C12" s="721"/>
      <c r="D12" s="722"/>
      <c r="E12" s="722"/>
      <c r="F12" s="722"/>
      <c r="G12" s="722"/>
      <c r="H12" s="722"/>
      <c r="I12" s="725"/>
      <c r="J12" s="326"/>
      <c r="K12" s="326"/>
      <c r="L12" s="326"/>
      <c r="M12" s="326"/>
      <c r="N12" s="326"/>
      <c r="O12" s="326"/>
      <c r="P12" s="326"/>
      <c r="Q12" s="397"/>
      <c r="R12" s="354" t="s">
        <v>144</v>
      </c>
      <c r="S12" s="307"/>
      <c r="T12" s="307"/>
      <c r="U12" s="307"/>
      <c r="V12" s="307"/>
      <c r="W12" s="307"/>
      <c r="X12" s="307"/>
      <c r="Y12" s="307"/>
      <c r="Z12" s="307"/>
      <c r="AA12" s="307"/>
      <c r="AB12" s="307"/>
      <c r="AC12" s="307"/>
      <c r="AD12" s="307"/>
      <c r="AE12" s="307"/>
      <c r="AF12" s="307"/>
      <c r="AG12" s="307"/>
      <c r="AH12" s="307"/>
      <c r="AI12" s="307"/>
      <c r="AJ12" s="695"/>
      <c r="AK12" s="695"/>
      <c r="AL12" s="695"/>
      <c r="AM12" s="695"/>
      <c r="AN12" s="695"/>
      <c r="AO12" s="695"/>
      <c r="AP12" s="695"/>
      <c r="AQ12" s="695"/>
      <c r="AR12" s="695"/>
      <c r="AS12" s="695"/>
      <c r="AT12" s="695"/>
      <c r="AU12" s="695"/>
      <c r="AV12" s="695"/>
      <c r="AW12" s="695"/>
      <c r="AX12" s="695"/>
      <c r="AY12" s="695"/>
      <c r="AZ12" s="695"/>
      <c r="BA12" s="701"/>
    </row>
    <row r="13" spans="2:53" ht="15" customHeight="1" x14ac:dyDescent="0.2">
      <c r="B13" s="719"/>
      <c r="C13" s="723"/>
      <c r="D13" s="724"/>
      <c r="E13" s="724"/>
      <c r="F13" s="724"/>
      <c r="G13" s="724"/>
      <c r="H13" s="724"/>
      <c r="I13" s="727"/>
      <c r="J13" s="296"/>
      <c r="K13" s="296"/>
      <c r="L13" s="296"/>
      <c r="M13" s="296"/>
      <c r="N13" s="296"/>
      <c r="O13" s="296"/>
      <c r="P13" s="296"/>
      <c r="Q13" s="728"/>
      <c r="R13" s="726"/>
      <c r="S13" s="726"/>
      <c r="T13" s="726"/>
      <c r="U13" s="726"/>
      <c r="V13" s="726"/>
      <c r="W13" s="726"/>
      <c r="X13" s="726"/>
      <c r="Y13" s="726"/>
      <c r="Z13" s="726"/>
      <c r="AA13" s="726"/>
      <c r="AB13" s="726"/>
      <c r="AC13" s="726"/>
      <c r="AD13" s="726"/>
      <c r="AE13" s="726"/>
      <c r="AF13" s="726"/>
      <c r="AG13" s="726"/>
      <c r="AH13" s="726"/>
      <c r="AI13" s="726"/>
      <c r="AJ13" s="711" t="s">
        <v>368</v>
      </c>
      <c r="AK13" s="703"/>
      <c r="AL13" s="703"/>
      <c r="AM13" s="703"/>
      <c r="AN13" s="704"/>
      <c r="AO13" s="703"/>
      <c r="AP13" s="703"/>
      <c r="AQ13" s="703"/>
      <c r="AR13" s="703"/>
      <c r="AS13" s="703"/>
      <c r="AT13" s="703"/>
      <c r="AU13" s="703"/>
      <c r="AV13" s="703"/>
      <c r="AW13" s="703"/>
      <c r="AX13" s="703"/>
      <c r="AY13" s="703"/>
      <c r="AZ13" s="703"/>
      <c r="BA13" s="712"/>
    </row>
    <row r="14" spans="2:53" ht="15" customHeight="1" x14ac:dyDescent="0.2">
      <c r="B14" s="719"/>
      <c r="C14" s="13"/>
      <c r="D14" s="220"/>
      <c r="E14" s="220"/>
      <c r="F14" s="220"/>
      <c r="G14" s="220"/>
      <c r="H14" s="220"/>
      <c r="I14" s="691" t="s">
        <v>8</v>
      </c>
      <c r="J14" s="692"/>
      <c r="K14" s="729"/>
      <c r="L14" s="730"/>
      <c r="M14" s="14" t="s">
        <v>329</v>
      </c>
      <c r="N14" s="219"/>
      <c r="O14" s="14" t="s">
        <v>330</v>
      </c>
      <c r="P14" s="219"/>
      <c r="Q14" s="225" t="s">
        <v>331</v>
      </c>
      <c r="R14" s="691" t="s">
        <v>141</v>
      </c>
      <c r="S14" s="692"/>
      <c r="T14" s="729"/>
      <c r="U14" s="730"/>
      <c r="V14" s="14" t="s">
        <v>329</v>
      </c>
      <c r="W14" s="219"/>
      <c r="X14" s="14" t="s">
        <v>330</v>
      </c>
      <c r="Y14" s="219"/>
      <c r="Z14" s="225" t="s">
        <v>331</v>
      </c>
      <c r="AA14" s="692" t="s">
        <v>142</v>
      </c>
      <c r="AB14" s="692"/>
      <c r="AC14" s="693"/>
      <c r="AD14" s="694"/>
      <c r="AE14" s="34" t="s">
        <v>329</v>
      </c>
      <c r="AF14" s="238"/>
      <c r="AG14" s="34" t="s">
        <v>330</v>
      </c>
      <c r="AH14" s="238"/>
      <c r="AI14" s="248" t="s">
        <v>331</v>
      </c>
      <c r="AJ14" s="711" t="s">
        <v>366</v>
      </c>
      <c r="AK14" s="703"/>
      <c r="AL14" s="703"/>
      <c r="AM14" s="703"/>
      <c r="AN14" s="704"/>
      <c r="AO14" s="703"/>
      <c r="AP14" s="703"/>
      <c r="AQ14" s="703"/>
      <c r="AR14" s="703"/>
      <c r="AS14" s="703"/>
      <c r="AT14" s="703"/>
      <c r="AU14" s="703"/>
      <c r="AV14" s="703"/>
      <c r="AW14" s="703"/>
      <c r="AX14" s="703"/>
      <c r="AY14" s="703"/>
      <c r="AZ14" s="703"/>
      <c r="BA14" s="712"/>
    </row>
    <row r="15" spans="2:53" ht="15" customHeight="1" x14ac:dyDescent="0.2">
      <c r="B15" s="719"/>
      <c r="C15" s="221"/>
      <c r="D15" s="220"/>
      <c r="E15" s="220"/>
      <c r="F15" s="220"/>
      <c r="G15" s="220"/>
      <c r="H15" s="220"/>
      <c r="I15" s="691" t="s">
        <v>8</v>
      </c>
      <c r="J15" s="692"/>
      <c r="K15" s="729"/>
      <c r="L15" s="730"/>
      <c r="M15" s="14" t="s">
        <v>329</v>
      </c>
      <c r="N15" s="219"/>
      <c r="O15" s="14" t="s">
        <v>330</v>
      </c>
      <c r="P15" s="219"/>
      <c r="Q15" s="225" t="s">
        <v>331</v>
      </c>
      <c r="R15" s="691" t="s">
        <v>15</v>
      </c>
      <c r="S15" s="692"/>
      <c r="T15" s="729"/>
      <c r="U15" s="730"/>
      <c r="V15" s="14" t="s">
        <v>329</v>
      </c>
      <c r="W15" s="219"/>
      <c r="X15" s="14" t="s">
        <v>330</v>
      </c>
      <c r="Y15" s="219"/>
      <c r="Z15" s="225" t="s">
        <v>331</v>
      </c>
      <c r="AA15" s="234"/>
      <c r="AB15" s="234"/>
      <c r="AC15" s="689" t="s">
        <v>174</v>
      </c>
      <c r="AD15" s="690"/>
      <c r="AE15" s="235"/>
      <c r="AF15" s="235"/>
      <c r="AG15" s="235"/>
      <c r="AH15" s="235"/>
      <c r="AI15" s="236"/>
      <c r="AJ15" s="688" t="s">
        <v>91</v>
      </c>
      <c r="AK15" s="688"/>
      <c r="AL15" s="688"/>
      <c r="AM15" s="688"/>
      <c r="AN15" s="688"/>
      <c r="AO15" s="699"/>
      <c r="AP15" s="700"/>
      <c r="AQ15" s="218" t="s">
        <v>93</v>
      </c>
      <c r="AR15" s="702" t="s">
        <v>356</v>
      </c>
      <c r="AS15" s="703"/>
      <c r="AT15" s="703"/>
      <c r="AU15" s="703"/>
      <c r="AV15" s="704"/>
      <c r="AW15" s="14"/>
      <c r="AX15" s="14"/>
      <c r="AY15" s="14" t="s">
        <v>359</v>
      </c>
      <c r="AZ15" s="14"/>
      <c r="BA15" s="15"/>
    </row>
    <row r="16" spans="2:53" ht="15" customHeight="1" x14ac:dyDescent="0.2">
      <c r="B16" s="719"/>
      <c r="C16" s="13"/>
      <c r="D16" s="14"/>
      <c r="E16" s="14"/>
      <c r="F16" s="14"/>
      <c r="G16" s="14"/>
      <c r="H16" s="14"/>
      <c r="I16" s="691" t="s">
        <v>8</v>
      </c>
      <c r="J16" s="692"/>
      <c r="K16" s="729"/>
      <c r="L16" s="730"/>
      <c r="M16" s="14" t="s">
        <v>329</v>
      </c>
      <c r="N16" s="219"/>
      <c r="O16" s="14" t="s">
        <v>330</v>
      </c>
      <c r="P16" s="219"/>
      <c r="Q16" s="225" t="s">
        <v>331</v>
      </c>
      <c r="R16" s="691" t="s">
        <v>15</v>
      </c>
      <c r="S16" s="692"/>
      <c r="T16" s="729"/>
      <c r="U16" s="730"/>
      <c r="V16" s="14" t="s">
        <v>329</v>
      </c>
      <c r="W16" s="219"/>
      <c r="X16" s="14" t="s">
        <v>330</v>
      </c>
      <c r="Y16" s="219"/>
      <c r="Z16" s="225" t="s">
        <v>331</v>
      </c>
      <c r="AB16" s="237"/>
      <c r="AC16" s="732" t="s">
        <v>181</v>
      </c>
      <c r="AD16" s="733"/>
      <c r="AE16" s="733"/>
      <c r="AF16" s="733"/>
      <c r="AG16" s="733"/>
      <c r="AH16" s="733"/>
      <c r="AI16" s="734"/>
      <c r="AJ16" s="688" t="s">
        <v>92</v>
      </c>
      <c r="AK16" s="688"/>
      <c r="AL16" s="688"/>
      <c r="AM16" s="688"/>
      <c r="AN16" s="688"/>
      <c r="AO16" s="699"/>
      <c r="AP16" s="700"/>
      <c r="AQ16" s="218" t="s">
        <v>93</v>
      </c>
      <c r="AR16" s="696" t="s">
        <v>357</v>
      </c>
      <c r="AS16" s="697"/>
      <c r="AT16" s="697"/>
      <c r="AU16" s="697"/>
      <c r="AV16" s="698"/>
      <c r="AW16" s="34"/>
      <c r="AX16" s="34"/>
      <c r="AY16" s="34" t="s">
        <v>359</v>
      </c>
      <c r="AZ16" s="34"/>
      <c r="BA16" s="223"/>
    </row>
    <row r="17" spans="2:53" ht="15" customHeight="1" x14ac:dyDescent="0.2">
      <c r="B17" s="720"/>
      <c r="C17" s="6"/>
      <c r="D17" s="7"/>
      <c r="E17" s="7"/>
      <c r="F17" s="7"/>
      <c r="G17" s="7"/>
      <c r="H17" s="7"/>
      <c r="I17" s="475" t="s">
        <v>8</v>
      </c>
      <c r="J17" s="302"/>
      <c r="K17" s="737"/>
      <c r="L17" s="738"/>
      <c r="M17" s="7" t="s">
        <v>329</v>
      </c>
      <c r="N17" s="222"/>
      <c r="O17" s="7" t="s">
        <v>330</v>
      </c>
      <c r="P17" s="222"/>
      <c r="Q17" s="224" t="s">
        <v>331</v>
      </c>
      <c r="R17" s="475" t="s">
        <v>15</v>
      </c>
      <c r="S17" s="302"/>
      <c r="T17" s="737"/>
      <c r="U17" s="738"/>
      <c r="V17" s="7" t="s">
        <v>329</v>
      </c>
      <c r="W17" s="222"/>
      <c r="X17" s="7" t="s">
        <v>330</v>
      </c>
      <c r="Y17" s="222"/>
      <c r="Z17" s="224" t="s">
        <v>331</v>
      </c>
      <c r="AA17" s="232"/>
      <c r="AB17" s="232"/>
      <c r="AC17" s="735"/>
      <c r="AD17" s="736"/>
      <c r="AE17" s="17" t="s">
        <v>329</v>
      </c>
      <c r="AF17" s="233"/>
      <c r="AG17" s="17" t="s">
        <v>330</v>
      </c>
      <c r="AH17" s="233"/>
      <c r="AI17" s="245" t="s">
        <v>331</v>
      </c>
      <c r="AJ17" s="715" t="s">
        <v>349</v>
      </c>
      <c r="AK17" s="715"/>
      <c r="AL17" s="715"/>
      <c r="AM17" s="715"/>
      <c r="AN17" s="715"/>
      <c r="AO17" s="713"/>
      <c r="AP17" s="714"/>
      <c r="AQ17" s="217" t="s">
        <v>94</v>
      </c>
      <c r="AR17" s="716"/>
      <c r="AS17" s="717"/>
      <c r="AT17" s="717"/>
      <c r="AU17" s="717"/>
      <c r="AV17" s="717"/>
      <c r="AW17" s="717"/>
      <c r="AX17" s="755" t="s">
        <v>361</v>
      </c>
      <c r="AY17" s="755"/>
      <c r="AZ17" s="755"/>
      <c r="BA17" s="756"/>
    </row>
    <row r="18" spans="2:53" ht="15" customHeight="1" x14ac:dyDescent="0.2">
      <c r="B18" s="718">
        <v>2</v>
      </c>
      <c r="C18" s="721"/>
      <c r="D18" s="722"/>
      <c r="E18" s="722"/>
      <c r="F18" s="722"/>
      <c r="G18" s="722"/>
      <c r="H18" s="722"/>
      <c r="I18" s="725"/>
      <c r="J18" s="326"/>
      <c r="K18" s="326"/>
      <c r="L18" s="326"/>
      <c r="M18" s="326"/>
      <c r="N18" s="326"/>
      <c r="O18" s="326"/>
      <c r="P18" s="326"/>
      <c r="Q18" s="397"/>
      <c r="R18" s="354" t="s">
        <v>144</v>
      </c>
      <c r="S18" s="307"/>
      <c r="T18" s="307"/>
      <c r="U18" s="307"/>
      <c r="V18" s="307"/>
      <c r="W18" s="307"/>
      <c r="X18" s="307"/>
      <c r="Y18" s="307"/>
      <c r="Z18" s="307"/>
      <c r="AA18" s="307"/>
      <c r="AB18" s="307"/>
      <c r="AC18" s="307"/>
      <c r="AD18" s="307"/>
      <c r="AE18" s="307"/>
      <c r="AF18" s="307"/>
      <c r="AG18" s="307"/>
      <c r="AH18" s="307"/>
      <c r="AI18" s="307"/>
      <c r="AJ18" s="695"/>
      <c r="AK18" s="695"/>
      <c r="AL18" s="695"/>
      <c r="AM18" s="695"/>
      <c r="AN18" s="695"/>
      <c r="AO18" s="695"/>
      <c r="AP18" s="695"/>
      <c r="AQ18" s="695"/>
      <c r="AR18" s="695"/>
      <c r="AS18" s="695"/>
      <c r="AT18" s="695"/>
      <c r="AU18" s="695"/>
      <c r="AV18" s="695"/>
      <c r="AW18" s="695"/>
      <c r="AX18" s="695"/>
      <c r="AY18" s="695"/>
      <c r="AZ18" s="695"/>
      <c r="BA18" s="701"/>
    </row>
    <row r="19" spans="2:53" ht="15" customHeight="1" x14ac:dyDescent="0.2">
      <c r="B19" s="719"/>
      <c r="C19" s="723"/>
      <c r="D19" s="724"/>
      <c r="E19" s="724"/>
      <c r="F19" s="724"/>
      <c r="G19" s="724"/>
      <c r="H19" s="724"/>
      <c r="I19" s="727"/>
      <c r="J19" s="296"/>
      <c r="K19" s="296"/>
      <c r="L19" s="296"/>
      <c r="M19" s="296"/>
      <c r="N19" s="296"/>
      <c r="O19" s="296"/>
      <c r="P19" s="296"/>
      <c r="Q19" s="728"/>
      <c r="R19" s="726"/>
      <c r="S19" s="726"/>
      <c r="T19" s="726"/>
      <c r="U19" s="726"/>
      <c r="V19" s="726"/>
      <c r="W19" s="726"/>
      <c r="X19" s="726"/>
      <c r="Y19" s="726"/>
      <c r="Z19" s="726"/>
      <c r="AA19" s="726"/>
      <c r="AB19" s="726"/>
      <c r="AC19" s="726"/>
      <c r="AD19" s="726"/>
      <c r="AE19" s="726"/>
      <c r="AF19" s="726"/>
      <c r="AG19" s="726"/>
      <c r="AH19" s="726"/>
      <c r="AI19" s="726"/>
      <c r="AJ19" s="711" t="s">
        <v>368</v>
      </c>
      <c r="AK19" s="703"/>
      <c r="AL19" s="703"/>
      <c r="AM19" s="703"/>
      <c r="AN19" s="704"/>
      <c r="AO19" s="703"/>
      <c r="AP19" s="703"/>
      <c r="AQ19" s="703"/>
      <c r="AR19" s="703"/>
      <c r="AS19" s="703"/>
      <c r="AT19" s="703"/>
      <c r="AU19" s="703"/>
      <c r="AV19" s="703"/>
      <c r="AW19" s="703"/>
      <c r="AX19" s="703"/>
      <c r="AY19" s="703"/>
      <c r="AZ19" s="703"/>
      <c r="BA19" s="712"/>
    </row>
    <row r="20" spans="2:53" ht="15" customHeight="1" x14ac:dyDescent="0.2">
      <c r="B20" s="719"/>
      <c r="C20" s="13"/>
      <c r="D20" s="220"/>
      <c r="E20" s="220"/>
      <c r="F20" s="220"/>
      <c r="G20" s="220"/>
      <c r="H20" s="220"/>
      <c r="I20" s="691" t="s">
        <v>8</v>
      </c>
      <c r="J20" s="692"/>
      <c r="K20" s="729"/>
      <c r="L20" s="730"/>
      <c r="M20" s="14" t="s">
        <v>329</v>
      </c>
      <c r="N20" s="219"/>
      <c r="O20" s="14" t="s">
        <v>330</v>
      </c>
      <c r="P20" s="219"/>
      <c r="Q20" s="225" t="s">
        <v>331</v>
      </c>
      <c r="R20" s="692" t="s">
        <v>141</v>
      </c>
      <c r="S20" s="692"/>
      <c r="T20" s="729"/>
      <c r="U20" s="730"/>
      <c r="V20" s="14" t="s">
        <v>329</v>
      </c>
      <c r="W20" s="219"/>
      <c r="X20" s="14" t="s">
        <v>330</v>
      </c>
      <c r="Y20" s="219"/>
      <c r="Z20" s="14" t="s">
        <v>331</v>
      </c>
      <c r="AA20" s="691" t="s">
        <v>142</v>
      </c>
      <c r="AB20" s="731"/>
      <c r="AC20" s="693"/>
      <c r="AD20" s="694"/>
      <c r="AE20" s="34" t="s">
        <v>329</v>
      </c>
      <c r="AF20" s="238"/>
      <c r="AG20" s="34" t="s">
        <v>330</v>
      </c>
      <c r="AH20" s="238"/>
      <c r="AI20" s="247" t="s">
        <v>331</v>
      </c>
      <c r="AJ20" s="711" t="s">
        <v>366</v>
      </c>
      <c r="AK20" s="703"/>
      <c r="AL20" s="703"/>
      <c r="AM20" s="703"/>
      <c r="AN20" s="704"/>
      <c r="AO20" s="703"/>
      <c r="AP20" s="703"/>
      <c r="AQ20" s="703"/>
      <c r="AR20" s="703"/>
      <c r="AS20" s="703"/>
      <c r="AT20" s="703"/>
      <c r="AU20" s="703"/>
      <c r="AV20" s="703"/>
      <c r="AW20" s="703"/>
      <c r="AX20" s="703"/>
      <c r="AY20" s="703"/>
      <c r="AZ20" s="703"/>
      <c r="BA20" s="712"/>
    </row>
    <row r="21" spans="2:53" ht="15" customHeight="1" x14ac:dyDescent="0.2">
      <c r="B21" s="719"/>
      <c r="C21" s="221"/>
      <c r="D21" s="220"/>
      <c r="E21" s="220"/>
      <c r="F21" s="220"/>
      <c r="G21" s="220"/>
      <c r="H21" s="220"/>
      <c r="I21" s="691" t="s">
        <v>8</v>
      </c>
      <c r="J21" s="692"/>
      <c r="K21" s="729"/>
      <c r="L21" s="730"/>
      <c r="M21" s="14" t="s">
        <v>329</v>
      </c>
      <c r="N21" s="219"/>
      <c r="O21" s="14" t="s">
        <v>330</v>
      </c>
      <c r="P21" s="219"/>
      <c r="Q21" s="225" t="s">
        <v>331</v>
      </c>
      <c r="R21" s="692" t="s">
        <v>15</v>
      </c>
      <c r="S21" s="692"/>
      <c r="T21" s="729"/>
      <c r="U21" s="730"/>
      <c r="V21" s="14" t="s">
        <v>329</v>
      </c>
      <c r="W21" s="219"/>
      <c r="X21" s="14" t="s">
        <v>330</v>
      </c>
      <c r="Y21" s="219"/>
      <c r="Z21" s="14" t="s">
        <v>331</v>
      </c>
      <c r="AA21" s="234"/>
      <c r="AB21" s="234"/>
      <c r="AC21" s="689" t="s">
        <v>174</v>
      </c>
      <c r="AD21" s="690"/>
      <c r="AE21" s="235"/>
      <c r="AF21" s="235"/>
      <c r="AG21" s="235"/>
      <c r="AH21" s="235"/>
      <c r="AI21" s="236"/>
      <c r="AJ21" s="688" t="s">
        <v>91</v>
      </c>
      <c r="AK21" s="688"/>
      <c r="AL21" s="688"/>
      <c r="AM21" s="688"/>
      <c r="AN21" s="688"/>
      <c r="AO21" s="699"/>
      <c r="AP21" s="700"/>
      <c r="AQ21" s="218" t="s">
        <v>93</v>
      </c>
      <c r="AR21" s="702" t="s">
        <v>356</v>
      </c>
      <c r="AS21" s="703"/>
      <c r="AT21" s="703"/>
      <c r="AU21" s="703"/>
      <c r="AV21" s="704"/>
      <c r="AW21" s="14"/>
      <c r="AX21" s="14"/>
      <c r="AY21" s="14" t="s">
        <v>359</v>
      </c>
      <c r="AZ21" s="14"/>
      <c r="BA21" s="15"/>
    </row>
    <row r="22" spans="2:53" ht="15" customHeight="1" x14ac:dyDescent="0.2">
      <c r="B22" s="719"/>
      <c r="C22" s="13"/>
      <c r="D22" s="14"/>
      <c r="E22" s="14"/>
      <c r="F22" s="14"/>
      <c r="G22" s="14"/>
      <c r="H22" s="14"/>
      <c r="I22" s="691" t="s">
        <v>8</v>
      </c>
      <c r="J22" s="692"/>
      <c r="K22" s="729"/>
      <c r="L22" s="730"/>
      <c r="M22" s="14" t="s">
        <v>329</v>
      </c>
      <c r="N22" s="219"/>
      <c r="O22" s="14" t="s">
        <v>330</v>
      </c>
      <c r="P22" s="219"/>
      <c r="Q22" s="225" t="s">
        <v>331</v>
      </c>
      <c r="R22" s="692" t="s">
        <v>15</v>
      </c>
      <c r="S22" s="692"/>
      <c r="T22" s="729"/>
      <c r="U22" s="730"/>
      <c r="V22" s="14" t="s">
        <v>329</v>
      </c>
      <c r="W22" s="219"/>
      <c r="X22" s="14" t="s">
        <v>330</v>
      </c>
      <c r="Y22" s="219"/>
      <c r="Z22" s="14" t="s">
        <v>331</v>
      </c>
      <c r="AB22" s="237"/>
      <c r="AC22" s="732" t="s">
        <v>181</v>
      </c>
      <c r="AD22" s="733"/>
      <c r="AE22" s="733"/>
      <c r="AF22" s="733"/>
      <c r="AG22" s="733"/>
      <c r="AH22" s="733"/>
      <c r="AI22" s="734"/>
      <c r="AJ22" s="688" t="s">
        <v>92</v>
      </c>
      <c r="AK22" s="688"/>
      <c r="AL22" s="688"/>
      <c r="AM22" s="688"/>
      <c r="AN22" s="688"/>
      <c r="AO22" s="699"/>
      <c r="AP22" s="700"/>
      <c r="AQ22" s="218" t="s">
        <v>93</v>
      </c>
      <c r="AR22" s="696" t="s">
        <v>357</v>
      </c>
      <c r="AS22" s="697"/>
      <c r="AT22" s="697"/>
      <c r="AU22" s="697"/>
      <c r="AV22" s="698"/>
      <c r="AW22" s="34"/>
      <c r="AX22" s="34"/>
      <c r="AY22" s="34" t="s">
        <v>359</v>
      </c>
      <c r="AZ22" s="34"/>
      <c r="BA22" s="223"/>
    </row>
    <row r="23" spans="2:53" ht="15" customHeight="1" x14ac:dyDescent="0.2">
      <c r="B23" s="720"/>
      <c r="C23" s="6"/>
      <c r="D23" s="7"/>
      <c r="E23" s="7"/>
      <c r="F23" s="7"/>
      <c r="G23" s="7"/>
      <c r="H23" s="7"/>
      <c r="I23" s="475" t="s">
        <v>8</v>
      </c>
      <c r="J23" s="302"/>
      <c r="K23" s="737"/>
      <c r="L23" s="738"/>
      <c r="M23" s="7" t="s">
        <v>329</v>
      </c>
      <c r="N23" s="222"/>
      <c r="O23" s="7" t="s">
        <v>330</v>
      </c>
      <c r="P23" s="222"/>
      <c r="Q23" s="224" t="s">
        <v>331</v>
      </c>
      <c r="R23" s="302" t="s">
        <v>15</v>
      </c>
      <c r="S23" s="302"/>
      <c r="T23" s="737"/>
      <c r="U23" s="738"/>
      <c r="V23" s="7" t="s">
        <v>329</v>
      </c>
      <c r="W23" s="222"/>
      <c r="X23" s="7" t="s">
        <v>330</v>
      </c>
      <c r="Y23" s="222"/>
      <c r="Z23" s="7" t="s">
        <v>331</v>
      </c>
      <c r="AA23" s="232"/>
      <c r="AB23" s="232"/>
      <c r="AC23" s="735"/>
      <c r="AD23" s="736"/>
      <c r="AE23" s="17" t="s">
        <v>329</v>
      </c>
      <c r="AF23" s="233"/>
      <c r="AG23" s="17" t="s">
        <v>330</v>
      </c>
      <c r="AH23" s="233"/>
      <c r="AI23" s="245" t="s">
        <v>331</v>
      </c>
      <c r="AJ23" s="715" t="s">
        <v>349</v>
      </c>
      <c r="AK23" s="715"/>
      <c r="AL23" s="715"/>
      <c r="AM23" s="715"/>
      <c r="AN23" s="715"/>
      <c r="AO23" s="713"/>
      <c r="AP23" s="714"/>
      <c r="AQ23" s="217" t="s">
        <v>94</v>
      </c>
      <c r="AR23" s="716"/>
      <c r="AS23" s="717"/>
      <c r="AT23" s="717"/>
      <c r="AU23" s="717"/>
      <c r="AV23" s="717"/>
      <c r="AW23" s="717"/>
      <c r="AX23" s="755" t="s">
        <v>361</v>
      </c>
      <c r="AY23" s="755"/>
      <c r="AZ23" s="755"/>
      <c r="BA23" s="756"/>
    </row>
    <row r="24" spans="2:53" ht="15" customHeight="1" x14ac:dyDescent="0.2">
      <c r="B24" s="718">
        <v>3</v>
      </c>
      <c r="C24" s="721"/>
      <c r="D24" s="722"/>
      <c r="E24" s="722"/>
      <c r="F24" s="722"/>
      <c r="G24" s="722"/>
      <c r="H24" s="722"/>
      <c r="I24" s="725"/>
      <c r="J24" s="326"/>
      <c r="K24" s="326"/>
      <c r="L24" s="326"/>
      <c r="M24" s="326"/>
      <c r="N24" s="326"/>
      <c r="O24" s="326"/>
      <c r="P24" s="326"/>
      <c r="Q24" s="397"/>
      <c r="R24" s="354" t="s">
        <v>144</v>
      </c>
      <c r="S24" s="307"/>
      <c r="T24" s="307"/>
      <c r="U24" s="307"/>
      <c r="V24" s="307"/>
      <c r="W24" s="307"/>
      <c r="X24" s="307"/>
      <c r="Y24" s="307"/>
      <c r="Z24" s="307"/>
      <c r="AA24" s="307"/>
      <c r="AB24" s="307"/>
      <c r="AC24" s="307"/>
      <c r="AD24" s="307"/>
      <c r="AE24" s="307"/>
      <c r="AF24" s="307"/>
      <c r="AG24" s="307"/>
      <c r="AH24" s="307"/>
      <c r="AI24" s="307"/>
      <c r="AJ24" s="695"/>
      <c r="AK24" s="695"/>
      <c r="AL24" s="695"/>
      <c r="AM24" s="695"/>
      <c r="AN24" s="695"/>
      <c r="AO24" s="695"/>
      <c r="AP24" s="695"/>
      <c r="AQ24" s="695"/>
      <c r="AR24" s="695"/>
      <c r="AS24" s="695"/>
      <c r="AT24" s="695"/>
      <c r="AU24" s="695"/>
      <c r="AV24" s="695"/>
      <c r="AW24" s="695"/>
      <c r="AX24" s="695"/>
      <c r="AY24" s="695"/>
      <c r="AZ24" s="695"/>
      <c r="BA24" s="701"/>
    </row>
    <row r="25" spans="2:53" ht="15" customHeight="1" x14ac:dyDescent="0.2">
      <c r="B25" s="719"/>
      <c r="C25" s="723"/>
      <c r="D25" s="724"/>
      <c r="E25" s="724"/>
      <c r="F25" s="724"/>
      <c r="G25" s="724"/>
      <c r="H25" s="724"/>
      <c r="I25" s="727"/>
      <c r="J25" s="296"/>
      <c r="K25" s="296"/>
      <c r="L25" s="296"/>
      <c r="M25" s="296"/>
      <c r="N25" s="296"/>
      <c r="O25" s="296"/>
      <c r="P25" s="296"/>
      <c r="Q25" s="728"/>
      <c r="R25" s="726"/>
      <c r="S25" s="726"/>
      <c r="T25" s="726"/>
      <c r="U25" s="726"/>
      <c r="V25" s="726"/>
      <c r="W25" s="726"/>
      <c r="X25" s="726"/>
      <c r="Y25" s="726"/>
      <c r="Z25" s="726"/>
      <c r="AA25" s="726"/>
      <c r="AB25" s="726"/>
      <c r="AC25" s="726"/>
      <c r="AD25" s="726"/>
      <c r="AE25" s="726"/>
      <c r="AF25" s="726"/>
      <c r="AG25" s="726"/>
      <c r="AH25" s="726"/>
      <c r="AI25" s="726"/>
      <c r="AJ25" s="711" t="s">
        <v>368</v>
      </c>
      <c r="AK25" s="703"/>
      <c r="AL25" s="703"/>
      <c r="AM25" s="703"/>
      <c r="AN25" s="704"/>
      <c r="AO25" s="703"/>
      <c r="AP25" s="703"/>
      <c r="AQ25" s="703"/>
      <c r="AR25" s="703"/>
      <c r="AS25" s="703"/>
      <c r="AT25" s="703"/>
      <c r="AU25" s="703"/>
      <c r="AV25" s="703"/>
      <c r="AW25" s="703"/>
      <c r="AX25" s="703"/>
      <c r="AY25" s="703"/>
      <c r="AZ25" s="703"/>
      <c r="BA25" s="712"/>
    </row>
    <row r="26" spans="2:53" ht="15" customHeight="1" x14ac:dyDescent="0.2">
      <c r="B26" s="719"/>
      <c r="C26" s="13"/>
      <c r="D26" s="220"/>
      <c r="E26" s="220"/>
      <c r="F26" s="220"/>
      <c r="G26" s="220"/>
      <c r="H26" s="220"/>
      <c r="I26" s="691" t="s">
        <v>8</v>
      </c>
      <c r="J26" s="692"/>
      <c r="K26" s="729"/>
      <c r="L26" s="730"/>
      <c r="M26" s="14" t="s">
        <v>329</v>
      </c>
      <c r="N26" s="219"/>
      <c r="O26" s="14" t="s">
        <v>330</v>
      </c>
      <c r="P26" s="219"/>
      <c r="Q26" s="225" t="s">
        <v>331</v>
      </c>
      <c r="R26" s="692" t="s">
        <v>141</v>
      </c>
      <c r="S26" s="692"/>
      <c r="T26" s="729"/>
      <c r="U26" s="730"/>
      <c r="V26" s="14" t="s">
        <v>329</v>
      </c>
      <c r="W26" s="219"/>
      <c r="X26" s="14" t="s">
        <v>330</v>
      </c>
      <c r="Y26" s="219"/>
      <c r="Z26" s="14" t="s">
        <v>331</v>
      </c>
      <c r="AA26" s="691" t="s">
        <v>142</v>
      </c>
      <c r="AB26" s="692"/>
      <c r="AC26" s="693"/>
      <c r="AD26" s="694"/>
      <c r="AE26" s="34" t="s">
        <v>329</v>
      </c>
      <c r="AF26" s="238"/>
      <c r="AG26" s="34" t="s">
        <v>330</v>
      </c>
      <c r="AH26" s="238"/>
      <c r="AI26" s="247" t="s">
        <v>331</v>
      </c>
      <c r="AJ26" s="711" t="s">
        <v>366</v>
      </c>
      <c r="AK26" s="703"/>
      <c r="AL26" s="703"/>
      <c r="AM26" s="703"/>
      <c r="AN26" s="704"/>
      <c r="AO26" s="703"/>
      <c r="AP26" s="703"/>
      <c r="AQ26" s="703"/>
      <c r="AR26" s="703"/>
      <c r="AS26" s="703"/>
      <c r="AT26" s="703"/>
      <c r="AU26" s="703"/>
      <c r="AV26" s="703"/>
      <c r="AW26" s="703"/>
      <c r="AX26" s="703"/>
      <c r="AY26" s="703"/>
      <c r="AZ26" s="703"/>
      <c r="BA26" s="712"/>
    </row>
    <row r="27" spans="2:53" ht="15" customHeight="1" x14ac:dyDescent="0.2">
      <c r="B27" s="719"/>
      <c r="C27" s="221"/>
      <c r="D27" s="220"/>
      <c r="E27" s="220"/>
      <c r="F27" s="220"/>
      <c r="G27" s="220"/>
      <c r="H27" s="220"/>
      <c r="I27" s="691" t="s">
        <v>8</v>
      </c>
      <c r="J27" s="692"/>
      <c r="K27" s="729"/>
      <c r="L27" s="730"/>
      <c r="M27" s="14" t="s">
        <v>329</v>
      </c>
      <c r="N27" s="219"/>
      <c r="O27" s="14" t="s">
        <v>330</v>
      </c>
      <c r="P27" s="219"/>
      <c r="Q27" s="225" t="s">
        <v>331</v>
      </c>
      <c r="R27" s="692" t="s">
        <v>15</v>
      </c>
      <c r="S27" s="692"/>
      <c r="T27" s="729"/>
      <c r="U27" s="730"/>
      <c r="V27" s="14" t="s">
        <v>329</v>
      </c>
      <c r="W27" s="219"/>
      <c r="X27" s="14" t="s">
        <v>330</v>
      </c>
      <c r="Y27" s="219"/>
      <c r="Z27" s="14" t="s">
        <v>331</v>
      </c>
      <c r="AA27" s="234"/>
      <c r="AB27" s="234"/>
      <c r="AC27" s="689" t="s">
        <v>174</v>
      </c>
      <c r="AD27" s="690"/>
      <c r="AE27" s="235"/>
      <c r="AF27" s="235"/>
      <c r="AG27" s="235"/>
      <c r="AH27" s="235"/>
      <c r="AI27" s="236"/>
      <c r="AJ27" s="688" t="s">
        <v>91</v>
      </c>
      <c r="AK27" s="688"/>
      <c r="AL27" s="688"/>
      <c r="AM27" s="688"/>
      <c r="AN27" s="688"/>
      <c r="AO27" s="699"/>
      <c r="AP27" s="700"/>
      <c r="AQ27" s="218" t="s">
        <v>93</v>
      </c>
      <c r="AR27" s="702" t="s">
        <v>356</v>
      </c>
      <c r="AS27" s="703"/>
      <c r="AT27" s="703"/>
      <c r="AU27" s="703"/>
      <c r="AV27" s="704"/>
      <c r="AW27" s="14"/>
      <c r="AX27" s="14"/>
      <c r="AY27" s="14" t="s">
        <v>359</v>
      </c>
      <c r="AZ27" s="14"/>
      <c r="BA27" s="15"/>
    </row>
    <row r="28" spans="2:53" ht="15" customHeight="1" x14ac:dyDescent="0.2">
      <c r="B28" s="719"/>
      <c r="C28" s="13"/>
      <c r="D28" s="14"/>
      <c r="E28" s="14"/>
      <c r="F28" s="14"/>
      <c r="G28" s="14"/>
      <c r="H28" s="14"/>
      <c r="I28" s="691" t="s">
        <v>8</v>
      </c>
      <c r="J28" s="692"/>
      <c r="K28" s="729"/>
      <c r="L28" s="730"/>
      <c r="M28" s="14" t="s">
        <v>329</v>
      </c>
      <c r="N28" s="219"/>
      <c r="O28" s="14" t="s">
        <v>330</v>
      </c>
      <c r="P28" s="219"/>
      <c r="Q28" s="225" t="s">
        <v>331</v>
      </c>
      <c r="R28" s="692" t="s">
        <v>15</v>
      </c>
      <c r="S28" s="692"/>
      <c r="T28" s="729"/>
      <c r="U28" s="730"/>
      <c r="V28" s="14" t="s">
        <v>329</v>
      </c>
      <c r="W28" s="219"/>
      <c r="X28" s="14" t="s">
        <v>330</v>
      </c>
      <c r="Y28" s="219"/>
      <c r="Z28" s="14" t="s">
        <v>331</v>
      </c>
      <c r="AB28" s="237"/>
      <c r="AC28" s="732" t="s">
        <v>181</v>
      </c>
      <c r="AD28" s="733"/>
      <c r="AE28" s="733"/>
      <c r="AF28" s="733"/>
      <c r="AG28" s="733"/>
      <c r="AH28" s="733"/>
      <c r="AI28" s="734"/>
      <c r="AJ28" s="688" t="s">
        <v>92</v>
      </c>
      <c r="AK28" s="688"/>
      <c r="AL28" s="688"/>
      <c r="AM28" s="688"/>
      <c r="AN28" s="688"/>
      <c r="AO28" s="699"/>
      <c r="AP28" s="700"/>
      <c r="AQ28" s="218" t="s">
        <v>93</v>
      </c>
      <c r="AR28" s="696" t="s">
        <v>357</v>
      </c>
      <c r="AS28" s="697"/>
      <c r="AT28" s="697"/>
      <c r="AU28" s="697"/>
      <c r="AV28" s="698"/>
      <c r="AW28" s="34"/>
      <c r="AX28" s="34"/>
      <c r="AY28" s="34" t="s">
        <v>359</v>
      </c>
      <c r="AZ28" s="34"/>
      <c r="BA28" s="223"/>
    </row>
    <row r="29" spans="2:53" ht="15" customHeight="1" x14ac:dyDescent="0.2">
      <c r="B29" s="720"/>
      <c r="C29" s="6"/>
      <c r="D29" s="7"/>
      <c r="E29" s="7"/>
      <c r="F29" s="7"/>
      <c r="G29" s="7"/>
      <c r="H29" s="7"/>
      <c r="I29" s="475" t="s">
        <v>8</v>
      </c>
      <c r="J29" s="302"/>
      <c r="K29" s="737"/>
      <c r="L29" s="738"/>
      <c r="M29" s="7" t="s">
        <v>329</v>
      </c>
      <c r="N29" s="222"/>
      <c r="O29" s="7" t="s">
        <v>330</v>
      </c>
      <c r="P29" s="222"/>
      <c r="Q29" s="224" t="s">
        <v>331</v>
      </c>
      <c r="R29" s="302" t="s">
        <v>15</v>
      </c>
      <c r="S29" s="302"/>
      <c r="T29" s="737"/>
      <c r="U29" s="738"/>
      <c r="V29" s="7" t="s">
        <v>329</v>
      </c>
      <c r="W29" s="222"/>
      <c r="X29" s="7" t="s">
        <v>330</v>
      </c>
      <c r="Y29" s="222"/>
      <c r="Z29" s="7" t="s">
        <v>331</v>
      </c>
      <c r="AA29" s="232"/>
      <c r="AB29" s="232"/>
      <c r="AC29" s="735"/>
      <c r="AD29" s="736"/>
      <c r="AE29" s="17" t="s">
        <v>329</v>
      </c>
      <c r="AF29" s="233"/>
      <c r="AG29" s="17" t="s">
        <v>330</v>
      </c>
      <c r="AH29" s="233"/>
      <c r="AI29" s="245" t="s">
        <v>331</v>
      </c>
      <c r="AJ29" s="715" t="s">
        <v>349</v>
      </c>
      <c r="AK29" s="715"/>
      <c r="AL29" s="715"/>
      <c r="AM29" s="715"/>
      <c r="AN29" s="715"/>
      <c r="AO29" s="713"/>
      <c r="AP29" s="714"/>
      <c r="AQ29" s="217" t="s">
        <v>94</v>
      </c>
      <c r="AR29" s="716"/>
      <c r="AS29" s="717"/>
      <c r="AT29" s="717"/>
      <c r="AU29" s="717"/>
      <c r="AV29" s="717"/>
      <c r="AW29" s="717"/>
      <c r="AX29" s="755" t="s">
        <v>361</v>
      </c>
      <c r="AY29" s="755"/>
      <c r="AZ29" s="755"/>
      <c r="BA29" s="756"/>
    </row>
    <row r="30" spans="2:53" ht="15" customHeight="1" x14ac:dyDescent="0.2">
      <c r="B30" s="718">
        <v>4</v>
      </c>
      <c r="C30" s="721"/>
      <c r="D30" s="722"/>
      <c r="E30" s="722"/>
      <c r="F30" s="722"/>
      <c r="G30" s="722"/>
      <c r="H30" s="722"/>
      <c r="I30" s="725"/>
      <c r="J30" s="326"/>
      <c r="K30" s="326"/>
      <c r="L30" s="326"/>
      <c r="M30" s="326"/>
      <c r="N30" s="326"/>
      <c r="O30" s="326"/>
      <c r="P30" s="326"/>
      <c r="Q30" s="397"/>
      <c r="R30" s="354" t="s">
        <v>144</v>
      </c>
      <c r="S30" s="307"/>
      <c r="T30" s="307"/>
      <c r="U30" s="307"/>
      <c r="V30" s="307"/>
      <c r="W30" s="307"/>
      <c r="X30" s="307"/>
      <c r="Y30" s="307"/>
      <c r="Z30" s="307"/>
      <c r="AA30" s="307"/>
      <c r="AB30" s="307"/>
      <c r="AC30" s="307"/>
      <c r="AD30" s="307"/>
      <c r="AE30" s="307"/>
      <c r="AF30" s="307"/>
      <c r="AG30" s="307"/>
      <c r="AH30" s="307"/>
      <c r="AI30" s="307"/>
      <c r="AJ30" s="695"/>
      <c r="AK30" s="695"/>
      <c r="AL30" s="695"/>
      <c r="AM30" s="695"/>
      <c r="AN30" s="695"/>
      <c r="AO30" s="695"/>
      <c r="AP30" s="695"/>
      <c r="AQ30" s="695"/>
      <c r="AR30" s="695"/>
      <c r="AS30" s="695"/>
      <c r="AT30" s="695"/>
      <c r="AU30" s="695"/>
      <c r="AV30" s="695"/>
      <c r="AW30" s="695"/>
      <c r="AX30" s="695"/>
      <c r="AY30" s="695"/>
      <c r="AZ30" s="695"/>
      <c r="BA30" s="701"/>
    </row>
    <row r="31" spans="2:53" ht="15" customHeight="1" x14ac:dyDescent="0.2">
      <c r="B31" s="719"/>
      <c r="C31" s="723"/>
      <c r="D31" s="724"/>
      <c r="E31" s="724"/>
      <c r="F31" s="724"/>
      <c r="G31" s="724"/>
      <c r="H31" s="724"/>
      <c r="I31" s="727"/>
      <c r="J31" s="296"/>
      <c r="K31" s="296"/>
      <c r="L31" s="296"/>
      <c r="M31" s="296"/>
      <c r="N31" s="296"/>
      <c r="O31" s="296"/>
      <c r="P31" s="296"/>
      <c r="Q31" s="728"/>
      <c r="R31" s="726"/>
      <c r="S31" s="726"/>
      <c r="T31" s="726"/>
      <c r="U31" s="726"/>
      <c r="V31" s="726"/>
      <c r="W31" s="726"/>
      <c r="X31" s="726"/>
      <c r="Y31" s="726"/>
      <c r="Z31" s="726"/>
      <c r="AA31" s="726"/>
      <c r="AB31" s="726"/>
      <c r="AC31" s="726"/>
      <c r="AD31" s="726"/>
      <c r="AE31" s="726"/>
      <c r="AF31" s="726"/>
      <c r="AG31" s="726"/>
      <c r="AH31" s="726"/>
      <c r="AI31" s="726"/>
      <c r="AJ31" s="711" t="s">
        <v>368</v>
      </c>
      <c r="AK31" s="703"/>
      <c r="AL31" s="703"/>
      <c r="AM31" s="703"/>
      <c r="AN31" s="704"/>
      <c r="AO31" s="703"/>
      <c r="AP31" s="703"/>
      <c r="AQ31" s="703"/>
      <c r="AR31" s="703"/>
      <c r="AS31" s="703"/>
      <c r="AT31" s="703"/>
      <c r="AU31" s="703"/>
      <c r="AV31" s="703"/>
      <c r="AW31" s="703"/>
      <c r="AX31" s="703"/>
      <c r="AY31" s="703"/>
      <c r="AZ31" s="703"/>
      <c r="BA31" s="712"/>
    </row>
    <row r="32" spans="2:53" ht="15" customHeight="1" x14ac:dyDescent="0.2">
      <c r="B32" s="719"/>
      <c r="C32" s="13"/>
      <c r="D32" s="220"/>
      <c r="E32" s="220"/>
      <c r="F32" s="220"/>
      <c r="G32" s="220"/>
      <c r="H32" s="220"/>
      <c r="I32" s="691" t="s">
        <v>8</v>
      </c>
      <c r="J32" s="692"/>
      <c r="K32" s="729"/>
      <c r="L32" s="730"/>
      <c r="M32" s="14" t="s">
        <v>329</v>
      </c>
      <c r="N32" s="219"/>
      <c r="O32" s="14" t="s">
        <v>330</v>
      </c>
      <c r="P32" s="219"/>
      <c r="Q32" s="225" t="s">
        <v>331</v>
      </c>
      <c r="R32" s="692" t="s">
        <v>141</v>
      </c>
      <c r="S32" s="692"/>
      <c r="T32" s="729"/>
      <c r="U32" s="730"/>
      <c r="V32" s="14" t="s">
        <v>329</v>
      </c>
      <c r="W32" s="219"/>
      <c r="X32" s="14" t="s">
        <v>330</v>
      </c>
      <c r="Y32" s="219"/>
      <c r="Z32" s="14" t="s">
        <v>331</v>
      </c>
      <c r="AA32" s="691" t="s">
        <v>142</v>
      </c>
      <c r="AB32" s="692"/>
      <c r="AC32" s="693"/>
      <c r="AD32" s="694"/>
      <c r="AE32" s="34" t="s">
        <v>329</v>
      </c>
      <c r="AF32" s="238"/>
      <c r="AG32" s="34" t="s">
        <v>330</v>
      </c>
      <c r="AH32" s="238"/>
      <c r="AI32" s="247" t="s">
        <v>331</v>
      </c>
      <c r="AJ32" s="711" t="s">
        <v>366</v>
      </c>
      <c r="AK32" s="703"/>
      <c r="AL32" s="703"/>
      <c r="AM32" s="703"/>
      <c r="AN32" s="704"/>
      <c r="AO32" s="703"/>
      <c r="AP32" s="703"/>
      <c r="AQ32" s="703"/>
      <c r="AR32" s="703"/>
      <c r="AS32" s="703"/>
      <c r="AT32" s="703"/>
      <c r="AU32" s="703"/>
      <c r="AV32" s="703"/>
      <c r="AW32" s="703"/>
      <c r="AX32" s="703"/>
      <c r="AY32" s="703"/>
      <c r="AZ32" s="703"/>
      <c r="BA32" s="712"/>
    </row>
    <row r="33" spans="2:53" ht="15" customHeight="1" x14ac:dyDescent="0.2">
      <c r="B33" s="719"/>
      <c r="C33" s="221"/>
      <c r="D33" s="220"/>
      <c r="E33" s="220"/>
      <c r="F33" s="220"/>
      <c r="G33" s="220"/>
      <c r="H33" s="220"/>
      <c r="I33" s="691" t="s">
        <v>8</v>
      </c>
      <c r="J33" s="692"/>
      <c r="K33" s="729"/>
      <c r="L33" s="730"/>
      <c r="M33" s="14" t="s">
        <v>329</v>
      </c>
      <c r="N33" s="219"/>
      <c r="O33" s="14" t="s">
        <v>330</v>
      </c>
      <c r="P33" s="219"/>
      <c r="Q33" s="225" t="s">
        <v>331</v>
      </c>
      <c r="R33" s="692" t="s">
        <v>15</v>
      </c>
      <c r="S33" s="692"/>
      <c r="T33" s="729"/>
      <c r="U33" s="730"/>
      <c r="V33" s="14" t="s">
        <v>329</v>
      </c>
      <c r="W33" s="219"/>
      <c r="X33" s="14" t="s">
        <v>330</v>
      </c>
      <c r="Y33" s="219"/>
      <c r="Z33" s="14" t="s">
        <v>331</v>
      </c>
      <c r="AA33" s="234"/>
      <c r="AB33" s="234"/>
      <c r="AC33" s="689" t="s">
        <v>174</v>
      </c>
      <c r="AD33" s="690"/>
      <c r="AE33" s="235"/>
      <c r="AF33" s="235"/>
      <c r="AG33" s="235"/>
      <c r="AH33" s="235"/>
      <c r="AI33" s="236"/>
      <c r="AJ33" s="688" t="s">
        <v>91</v>
      </c>
      <c r="AK33" s="688"/>
      <c r="AL33" s="688"/>
      <c r="AM33" s="688"/>
      <c r="AN33" s="688"/>
      <c r="AO33" s="699"/>
      <c r="AP33" s="700"/>
      <c r="AQ33" s="218" t="s">
        <v>93</v>
      </c>
      <c r="AR33" s="702" t="s">
        <v>356</v>
      </c>
      <c r="AS33" s="703"/>
      <c r="AT33" s="703"/>
      <c r="AU33" s="703"/>
      <c r="AV33" s="704"/>
      <c r="AW33" s="14"/>
      <c r="AX33" s="14"/>
      <c r="AY33" s="14" t="s">
        <v>359</v>
      </c>
      <c r="AZ33" s="14"/>
      <c r="BA33" s="15"/>
    </row>
    <row r="34" spans="2:53" ht="15" customHeight="1" x14ac:dyDescent="0.2">
      <c r="B34" s="719"/>
      <c r="C34" s="13"/>
      <c r="D34" s="14"/>
      <c r="E34" s="14"/>
      <c r="F34" s="14"/>
      <c r="G34" s="14"/>
      <c r="H34" s="14"/>
      <c r="I34" s="691" t="s">
        <v>8</v>
      </c>
      <c r="J34" s="692"/>
      <c r="K34" s="729"/>
      <c r="L34" s="730"/>
      <c r="M34" s="14" t="s">
        <v>329</v>
      </c>
      <c r="N34" s="219"/>
      <c r="O34" s="14" t="s">
        <v>330</v>
      </c>
      <c r="P34" s="219"/>
      <c r="Q34" s="225" t="s">
        <v>331</v>
      </c>
      <c r="R34" s="692" t="s">
        <v>15</v>
      </c>
      <c r="S34" s="692"/>
      <c r="T34" s="729"/>
      <c r="U34" s="730"/>
      <c r="V34" s="14" t="s">
        <v>329</v>
      </c>
      <c r="W34" s="219"/>
      <c r="X34" s="14" t="s">
        <v>330</v>
      </c>
      <c r="Y34" s="219"/>
      <c r="Z34" s="14" t="s">
        <v>331</v>
      </c>
      <c r="AB34" s="237"/>
      <c r="AC34" s="732" t="s">
        <v>181</v>
      </c>
      <c r="AD34" s="733"/>
      <c r="AE34" s="733"/>
      <c r="AF34" s="733"/>
      <c r="AG34" s="733"/>
      <c r="AH34" s="733"/>
      <c r="AI34" s="734"/>
      <c r="AJ34" s="688" t="s">
        <v>92</v>
      </c>
      <c r="AK34" s="688"/>
      <c r="AL34" s="688"/>
      <c r="AM34" s="688"/>
      <c r="AN34" s="688"/>
      <c r="AO34" s="699"/>
      <c r="AP34" s="700"/>
      <c r="AQ34" s="218" t="s">
        <v>93</v>
      </c>
      <c r="AR34" s="696" t="s">
        <v>357</v>
      </c>
      <c r="AS34" s="697"/>
      <c r="AT34" s="697"/>
      <c r="AU34" s="697"/>
      <c r="AV34" s="698"/>
      <c r="AW34" s="34"/>
      <c r="AX34" s="34"/>
      <c r="AY34" s="34" t="s">
        <v>359</v>
      </c>
      <c r="AZ34" s="34"/>
      <c r="BA34" s="223"/>
    </row>
    <row r="35" spans="2:53" ht="15" customHeight="1" x14ac:dyDescent="0.2">
      <c r="B35" s="720"/>
      <c r="C35" s="6"/>
      <c r="D35" s="7"/>
      <c r="E35" s="7"/>
      <c r="F35" s="7"/>
      <c r="G35" s="7"/>
      <c r="H35" s="7"/>
      <c r="I35" s="475" t="s">
        <v>8</v>
      </c>
      <c r="J35" s="302"/>
      <c r="K35" s="737"/>
      <c r="L35" s="738"/>
      <c r="M35" s="7" t="s">
        <v>329</v>
      </c>
      <c r="N35" s="222"/>
      <c r="O35" s="7" t="s">
        <v>330</v>
      </c>
      <c r="P35" s="222"/>
      <c r="Q35" s="224" t="s">
        <v>331</v>
      </c>
      <c r="R35" s="302" t="s">
        <v>15</v>
      </c>
      <c r="S35" s="302"/>
      <c r="T35" s="737"/>
      <c r="U35" s="738"/>
      <c r="V35" s="7" t="s">
        <v>329</v>
      </c>
      <c r="W35" s="222"/>
      <c r="X35" s="7" t="s">
        <v>330</v>
      </c>
      <c r="Y35" s="222"/>
      <c r="Z35" s="7" t="s">
        <v>331</v>
      </c>
      <c r="AA35" s="232"/>
      <c r="AB35" s="232"/>
      <c r="AC35" s="735"/>
      <c r="AD35" s="736"/>
      <c r="AE35" s="17" t="s">
        <v>329</v>
      </c>
      <c r="AF35" s="233"/>
      <c r="AG35" s="17" t="s">
        <v>330</v>
      </c>
      <c r="AH35" s="233"/>
      <c r="AI35" s="245" t="s">
        <v>331</v>
      </c>
      <c r="AJ35" s="715" t="s">
        <v>349</v>
      </c>
      <c r="AK35" s="715"/>
      <c r="AL35" s="715"/>
      <c r="AM35" s="715"/>
      <c r="AN35" s="715"/>
      <c r="AO35" s="713"/>
      <c r="AP35" s="714"/>
      <c r="AQ35" s="217" t="s">
        <v>94</v>
      </c>
      <c r="AR35" s="716"/>
      <c r="AS35" s="717"/>
      <c r="AT35" s="717"/>
      <c r="AU35" s="717"/>
      <c r="AV35" s="717"/>
      <c r="AW35" s="717"/>
      <c r="AX35" s="755" t="s">
        <v>361</v>
      </c>
      <c r="AY35" s="755"/>
      <c r="AZ35" s="755"/>
      <c r="BA35" s="756"/>
    </row>
    <row r="36" spans="2:53" ht="9.75" customHeight="1" thickBot="1" x14ac:dyDescent="0.25"/>
    <row r="37" spans="2:53" ht="15" customHeight="1" thickTop="1" x14ac:dyDescent="0.2">
      <c r="B37" s="19" t="s">
        <v>32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1"/>
    </row>
    <row r="38" spans="2:53" ht="15" customHeight="1" x14ac:dyDescent="0.2">
      <c r="B38" s="22" t="s">
        <v>43</v>
      </c>
      <c r="C38" s="1" t="s">
        <v>146</v>
      </c>
      <c r="BA38" s="23"/>
    </row>
    <row r="39" spans="2:53" ht="15" customHeight="1" thickBot="1" x14ac:dyDescent="0.25">
      <c r="B39" s="24" t="s">
        <v>137</v>
      </c>
      <c r="C39" s="25" t="s">
        <v>358</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6"/>
    </row>
    <row r="40" spans="2:53" ht="15" customHeight="1" thickTop="1" x14ac:dyDescent="0.2"/>
  </sheetData>
  <mergeCells count="199">
    <mergeCell ref="Z1:AC2"/>
    <mergeCell ref="AD3:AM4"/>
    <mergeCell ref="AD5:AM6"/>
    <mergeCell ref="AN3:AP4"/>
    <mergeCell ref="AN5:AP6"/>
    <mergeCell ref="Z5:AC6"/>
    <mergeCell ref="Z3:AC4"/>
    <mergeCell ref="AN1:AP2"/>
    <mergeCell ref="AK1:AL2"/>
    <mergeCell ref="AD1:AF2"/>
    <mergeCell ref="AG1:AG2"/>
    <mergeCell ref="AJ1:AJ2"/>
    <mergeCell ref="AM1:AM2"/>
    <mergeCell ref="AH1:AI2"/>
    <mergeCell ref="AJ8:AR8"/>
    <mergeCell ref="AS8:BA8"/>
    <mergeCell ref="AJ9:BA9"/>
    <mergeCell ref="B12:B17"/>
    <mergeCell ref="AC17:AD17"/>
    <mergeCell ref="AC16:AI16"/>
    <mergeCell ref="AC15:AD15"/>
    <mergeCell ref="I16:J16"/>
    <mergeCell ref="I15:J15"/>
    <mergeCell ref="K15:L15"/>
    <mergeCell ref="R15:S15"/>
    <mergeCell ref="T15:U15"/>
    <mergeCell ref="AJ14:AN14"/>
    <mergeCell ref="AO14:BA14"/>
    <mergeCell ref="AC14:AD14"/>
    <mergeCell ref="B8:B11"/>
    <mergeCell ref="C10:H11"/>
    <mergeCell ref="I10:AI11"/>
    <mergeCell ref="R12:AI13"/>
    <mergeCell ref="C12:H13"/>
    <mergeCell ref="I14:J14"/>
    <mergeCell ref="R14:S14"/>
    <mergeCell ref="T14:U14"/>
    <mergeCell ref="AA14:AB14"/>
    <mergeCell ref="AJ10:AQ11"/>
    <mergeCell ref="AR11:BA11"/>
    <mergeCell ref="AR10:BA10"/>
    <mergeCell ref="AX35:BA35"/>
    <mergeCell ref="AS12:BA12"/>
    <mergeCell ref="AX17:BA17"/>
    <mergeCell ref="AR17:AW17"/>
    <mergeCell ref="AR16:AV16"/>
    <mergeCell ref="AX23:BA23"/>
    <mergeCell ref="AR15:AV15"/>
    <mergeCell ref="AJ13:AN13"/>
    <mergeCell ref="AO13:BA13"/>
    <mergeCell ref="AX29:BA29"/>
    <mergeCell ref="AJ31:AN31"/>
    <mergeCell ref="AO31:BA31"/>
    <mergeCell ref="AJ32:AN32"/>
    <mergeCell ref="AO32:BA32"/>
    <mergeCell ref="AJ33:AN33"/>
    <mergeCell ref="AJ35:AN35"/>
    <mergeCell ref="AR28:AV28"/>
    <mergeCell ref="AO35:AP35"/>
    <mergeCell ref="AR35:AW35"/>
    <mergeCell ref="AJ34:AN34"/>
    <mergeCell ref="AO33:AP33"/>
    <mergeCell ref="B30:B35"/>
    <mergeCell ref="C30:H31"/>
    <mergeCell ref="I30:Q30"/>
    <mergeCell ref="R30:AI31"/>
    <mergeCell ref="I31:Q31"/>
    <mergeCell ref="I32:J32"/>
    <mergeCell ref="K32:L32"/>
    <mergeCell ref="R32:S32"/>
    <mergeCell ref="T32:U32"/>
    <mergeCell ref="I35:J35"/>
    <mergeCell ref="K35:L35"/>
    <mergeCell ref="R35:S35"/>
    <mergeCell ref="T35:U35"/>
    <mergeCell ref="I34:J34"/>
    <mergeCell ref="K34:L34"/>
    <mergeCell ref="R34:S34"/>
    <mergeCell ref="AC34:AI34"/>
    <mergeCell ref="AC35:AD35"/>
    <mergeCell ref="I29:J29"/>
    <mergeCell ref="K29:L29"/>
    <mergeCell ref="R29:S29"/>
    <mergeCell ref="T29:U29"/>
    <mergeCell ref="AJ29:AN29"/>
    <mergeCell ref="AO29:AP29"/>
    <mergeCell ref="AR29:AW29"/>
    <mergeCell ref="AO28:AP28"/>
    <mergeCell ref="I28:J28"/>
    <mergeCell ref="AJ28:AN28"/>
    <mergeCell ref="AC28:AI28"/>
    <mergeCell ref="AC29:AD29"/>
    <mergeCell ref="AR33:AV33"/>
    <mergeCell ref="I33:J33"/>
    <mergeCell ref="K33:L33"/>
    <mergeCell ref="R33:S33"/>
    <mergeCell ref="T33:U33"/>
    <mergeCell ref="T34:U34"/>
    <mergeCell ref="B24:B29"/>
    <mergeCell ref="C24:H25"/>
    <mergeCell ref="I24:Q24"/>
    <mergeCell ref="R24:AI25"/>
    <mergeCell ref="I25:Q25"/>
    <mergeCell ref="I26:J26"/>
    <mergeCell ref="K26:L26"/>
    <mergeCell ref="R26:S26"/>
    <mergeCell ref="T26:U26"/>
    <mergeCell ref="AA26:AB26"/>
    <mergeCell ref="K28:L28"/>
    <mergeCell ref="R28:S28"/>
    <mergeCell ref="T28:U28"/>
    <mergeCell ref="I27:J27"/>
    <mergeCell ref="K27:L27"/>
    <mergeCell ref="R27:S27"/>
    <mergeCell ref="T27:U27"/>
    <mergeCell ref="AC27:AD27"/>
    <mergeCell ref="AC26:AD26"/>
    <mergeCell ref="K14:L14"/>
    <mergeCell ref="I8:R8"/>
    <mergeCell ref="C8:H9"/>
    <mergeCell ref="I9:R9"/>
    <mergeCell ref="I12:Q12"/>
    <mergeCell ref="I13:Q13"/>
    <mergeCell ref="AC20:AD20"/>
    <mergeCell ref="K16:L16"/>
    <mergeCell ref="R16:S16"/>
    <mergeCell ref="T16:U16"/>
    <mergeCell ref="K17:L17"/>
    <mergeCell ref="R17:S17"/>
    <mergeCell ref="I17:J17"/>
    <mergeCell ref="T17:U17"/>
    <mergeCell ref="B18:B23"/>
    <mergeCell ref="C18:H19"/>
    <mergeCell ref="I18:Q18"/>
    <mergeCell ref="R18:AI19"/>
    <mergeCell ref="I19:Q19"/>
    <mergeCell ref="I20:J20"/>
    <mergeCell ref="K20:L20"/>
    <mergeCell ref="R20:S20"/>
    <mergeCell ref="T20:U20"/>
    <mergeCell ref="AA20:AB20"/>
    <mergeCell ref="I21:J21"/>
    <mergeCell ref="K21:L21"/>
    <mergeCell ref="R21:S21"/>
    <mergeCell ref="T21:U21"/>
    <mergeCell ref="AC22:AI22"/>
    <mergeCell ref="AC23:AD23"/>
    <mergeCell ref="I22:J22"/>
    <mergeCell ref="K22:L22"/>
    <mergeCell ref="R22:S22"/>
    <mergeCell ref="T22:U22"/>
    <mergeCell ref="I23:J23"/>
    <mergeCell ref="K23:L23"/>
    <mergeCell ref="R23:S23"/>
    <mergeCell ref="T23:U23"/>
    <mergeCell ref="AO26:BA26"/>
    <mergeCell ref="AS18:BA18"/>
    <mergeCell ref="AO15:AP15"/>
    <mergeCell ref="AO16:AP16"/>
    <mergeCell ref="AO17:AP17"/>
    <mergeCell ref="AJ19:AN19"/>
    <mergeCell ref="AO19:BA19"/>
    <mergeCell ref="AJ18:AR18"/>
    <mergeCell ref="AJ17:AN17"/>
    <mergeCell ref="AO20:BA20"/>
    <mergeCell ref="AJ21:AN21"/>
    <mergeCell ref="AO21:AP21"/>
    <mergeCell ref="AR21:AV21"/>
    <mergeCell ref="AJ20:AN20"/>
    <mergeCell ref="AO22:AP22"/>
    <mergeCell ref="AR22:AV22"/>
    <mergeCell ref="AJ23:AN23"/>
    <mergeCell ref="AO23:AP23"/>
    <mergeCell ref="AR23:AW23"/>
    <mergeCell ref="AJ22:AN22"/>
    <mergeCell ref="R1:S1"/>
    <mergeCell ref="AJ27:AN27"/>
    <mergeCell ref="AJ16:AN16"/>
    <mergeCell ref="AC21:AD21"/>
    <mergeCell ref="AA32:AB32"/>
    <mergeCell ref="AC32:AD32"/>
    <mergeCell ref="AJ30:AR30"/>
    <mergeCell ref="AC33:AD33"/>
    <mergeCell ref="AR34:AV34"/>
    <mergeCell ref="AO34:AP34"/>
    <mergeCell ref="AS30:BA30"/>
    <mergeCell ref="AJ12:AR12"/>
    <mergeCell ref="AJ24:AR24"/>
    <mergeCell ref="AJ15:AN15"/>
    <mergeCell ref="B4:V5"/>
    <mergeCell ref="AO27:AP27"/>
    <mergeCell ref="AR27:AV27"/>
    <mergeCell ref="AQ1:BA2"/>
    <mergeCell ref="AQ3:BA4"/>
    <mergeCell ref="AQ5:BA6"/>
    <mergeCell ref="AS24:BA24"/>
    <mergeCell ref="AJ25:AN25"/>
    <mergeCell ref="AO25:BA25"/>
    <mergeCell ref="AJ26:AN26"/>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84" r:id="rId4" name="Check Box 20">
              <controlPr defaultSize="0" autoFill="0" autoLine="0" autoPict="0">
                <anchor moveWithCells="1">
                  <from>
                    <xdr:col>2</xdr:col>
                    <xdr:colOff>0</xdr:colOff>
                    <xdr:row>12</xdr:row>
                    <xdr:rowOff>160020</xdr:rowOff>
                  </from>
                  <to>
                    <xdr:col>7</xdr:col>
                    <xdr:colOff>190500</xdr:colOff>
                    <xdr:row>14</xdr:row>
                    <xdr:rowOff>22860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2</xdr:col>
                    <xdr:colOff>0</xdr:colOff>
                    <xdr:row>14</xdr:row>
                    <xdr:rowOff>160020</xdr:rowOff>
                  </from>
                  <to>
                    <xdr:col>7</xdr:col>
                    <xdr:colOff>190500</xdr:colOff>
                    <xdr:row>16</xdr:row>
                    <xdr:rowOff>22860</xdr:rowOff>
                  </to>
                </anchor>
              </controlPr>
            </control>
          </mc:Choice>
        </mc:AlternateContent>
        <mc:AlternateContent xmlns:mc="http://schemas.openxmlformats.org/markup-compatibility/2006">
          <mc:Choice Requires="x14">
            <control shapeId="11291" r:id="rId6" name="Check Box 27">
              <controlPr defaultSize="0" autoFill="0" autoLine="0" autoPict="0">
                <anchor moveWithCells="1">
                  <from>
                    <xdr:col>2</xdr:col>
                    <xdr:colOff>0</xdr:colOff>
                    <xdr:row>15</xdr:row>
                    <xdr:rowOff>160020</xdr:rowOff>
                  </from>
                  <to>
                    <xdr:col>7</xdr:col>
                    <xdr:colOff>190500</xdr:colOff>
                    <xdr:row>17</xdr:row>
                    <xdr:rowOff>22860</xdr:rowOff>
                  </to>
                </anchor>
              </controlPr>
            </control>
          </mc:Choice>
        </mc:AlternateContent>
        <mc:AlternateContent xmlns:mc="http://schemas.openxmlformats.org/markup-compatibility/2006">
          <mc:Choice Requires="x14">
            <control shapeId="11294" r:id="rId7" name="Check Box 30">
              <controlPr defaultSize="0" autoFill="0" autoLine="0" autoPict="0">
                <anchor moveWithCells="1">
                  <from>
                    <xdr:col>2</xdr:col>
                    <xdr:colOff>0</xdr:colOff>
                    <xdr:row>13</xdr:row>
                    <xdr:rowOff>160020</xdr:rowOff>
                  </from>
                  <to>
                    <xdr:col>7</xdr:col>
                    <xdr:colOff>190500</xdr:colOff>
                    <xdr:row>15</xdr:row>
                    <xdr:rowOff>22860</xdr:rowOff>
                  </to>
                </anchor>
              </controlPr>
            </control>
          </mc:Choice>
        </mc:AlternateContent>
        <mc:AlternateContent xmlns:mc="http://schemas.openxmlformats.org/markup-compatibility/2006">
          <mc:Choice Requires="x14">
            <control shapeId="11308" r:id="rId8" name="Check Box 44">
              <controlPr defaultSize="0" autoFill="0" autoLine="0" autoPict="0">
                <anchor moveWithCells="1">
                  <from>
                    <xdr:col>43</xdr:col>
                    <xdr:colOff>30480</xdr:colOff>
                    <xdr:row>15</xdr:row>
                    <xdr:rowOff>160020</xdr:rowOff>
                  </from>
                  <to>
                    <xdr:col>49</xdr:col>
                    <xdr:colOff>30480</xdr:colOff>
                    <xdr:row>17</xdr:row>
                    <xdr:rowOff>22860</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47</xdr:col>
                    <xdr:colOff>190500</xdr:colOff>
                    <xdr:row>13</xdr:row>
                    <xdr:rowOff>160020</xdr:rowOff>
                  </from>
                  <to>
                    <xdr:col>49</xdr:col>
                    <xdr:colOff>175260</xdr:colOff>
                    <xdr:row>15</xdr:row>
                    <xdr:rowOff>22860</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50</xdr:col>
                    <xdr:colOff>190500</xdr:colOff>
                    <xdr:row>13</xdr:row>
                    <xdr:rowOff>160020</xdr:rowOff>
                  </from>
                  <to>
                    <xdr:col>52</xdr:col>
                    <xdr:colOff>175260</xdr:colOff>
                    <xdr:row>15</xdr:row>
                    <xdr:rowOff>22860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47</xdr:col>
                    <xdr:colOff>190500</xdr:colOff>
                    <xdr:row>14</xdr:row>
                    <xdr:rowOff>160020</xdr:rowOff>
                  </from>
                  <to>
                    <xdr:col>49</xdr:col>
                    <xdr:colOff>175260</xdr:colOff>
                    <xdr:row>16</xdr:row>
                    <xdr:rowOff>22860</xdr:rowOff>
                  </to>
                </anchor>
              </controlPr>
            </control>
          </mc:Choice>
        </mc:AlternateContent>
        <mc:AlternateContent xmlns:mc="http://schemas.openxmlformats.org/markup-compatibility/2006">
          <mc:Choice Requires="x14">
            <control shapeId="11312" r:id="rId12" name="Check Box 48">
              <controlPr defaultSize="0" autoFill="0" autoLine="0" autoPict="0">
                <anchor moveWithCells="1">
                  <from>
                    <xdr:col>50</xdr:col>
                    <xdr:colOff>190500</xdr:colOff>
                    <xdr:row>14</xdr:row>
                    <xdr:rowOff>160020</xdr:rowOff>
                  </from>
                  <to>
                    <xdr:col>52</xdr:col>
                    <xdr:colOff>175260</xdr:colOff>
                    <xdr:row>16</xdr:row>
                    <xdr:rowOff>22860</xdr:rowOff>
                  </to>
                </anchor>
              </controlPr>
            </control>
          </mc:Choice>
        </mc:AlternateContent>
        <mc:AlternateContent xmlns:mc="http://schemas.openxmlformats.org/markup-compatibility/2006">
          <mc:Choice Requires="x14">
            <control shapeId="11342" r:id="rId13" name="Check Box 78">
              <controlPr defaultSize="0" autoFill="0" autoLine="0" autoPict="0">
                <anchor moveWithCells="1">
                  <from>
                    <xdr:col>2</xdr:col>
                    <xdr:colOff>0</xdr:colOff>
                    <xdr:row>18</xdr:row>
                    <xdr:rowOff>160020</xdr:rowOff>
                  </from>
                  <to>
                    <xdr:col>7</xdr:col>
                    <xdr:colOff>190500</xdr:colOff>
                    <xdr:row>20</xdr:row>
                    <xdr:rowOff>22860</xdr:rowOff>
                  </to>
                </anchor>
              </controlPr>
            </control>
          </mc:Choice>
        </mc:AlternateContent>
        <mc:AlternateContent xmlns:mc="http://schemas.openxmlformats.org/markup-compatibility/2006">
          <mc:Choice Requires="x14">
            <control shapeId="11343" r:id="rId14" name="Check Box 79">
              <controlPr defaultSize="0" autoFill="0" autoLine="0" autoPict="0">
                <anchor moveWithCells="1">
                  <from>
                    <xdr:col>2</xdr:col>
                    <xdr:colOff>0</xdr:colOff>
                    <xdr:row>20</xdr:row>
                    <xdr:rowOff>160020</xdr:rowOff>
                  </from>
                  <to>
                    <xdr:col>7</xdr:col>
                    <xdr:colOff>190500</xdr:colOff>
                    <xdr:row>22</xdr:row>
                    <xdr:rowOff>22860</xdr:rowOff>
                  </to>
                </anchor>
              </controlPr>
            </control>
          </mc:Choice>
        </mc:AlternateContent>
        <mc:AlternateContent xmlns:mc="http://schemas.openxmlformats.org/markup-compatibility/2006">
          <mc:Choice Requires="x14">
            <control shapeId="11344" r:id="rId15" name="Check Box 80">
              <controlPr defaultSize="0" autoFill="0" autoLine="0" autoPict="0">
                <anchor moveWithCells="1">
                  <from>
                    <xdr:col>2</xdr:col>
                    <xdr:colOff>0</xdr:colOff>
                    <xdr:row>21</xdr:row>
                    <xdr:rowOff>160020</xdr:rowOff>
                  </from>
                  <to>
                    <xdr:col>7</xdr:col>
                    <xdr:colOff>190500</xdr:colOff>
                    <xdr:row>23</xdr:row>
                    <xdr:rowOff>22860</xdr:rowOff>
                  </to>
                </anchor>
              </controlPr>
            </control>
          </mc:Choice>
        </mc:AlternateContent>
        <mc:AlternateContent xmlns:mc="http://schemas.openxmlformats.org/markup-compatibility/2006">
          <mc:Choice Requires="x14">
            <control shapeId="11345" r:id="rId16" name="Check Box 81">
              <controlPr defaultSize="0" autoFill="0" autoLine="0" autoPict="0">
                <anchor moveWithCells="1">
                  <from>
                    <xdr:col>2</xdr:col>
                    <xdr:colOff>0</xdr:colOff>
                    <xdr:row>19</xdr:row>
                    <xdr:rowOff>160020</xdr:rowOff>
                  </from>
                  <to>
                    <xdr:col>7</xdr:col>
                    <xdr:colOff>190500</xdr:colOff>
                    <xdr:row>21</xdr:row>
                    <xdr:rowOff>22860</xdr:rowOff>
                  </to>
                </anchor>
              </controlPr>
            </control>
          </mc:Choice>
        </mc:AlternateContent>
        <mc:AlternateContent xmlns:mc="http://schemas.openxmlformats.org/markup-compatibility/2006">
          <mc:Choice Requires="x14">
            <control shapeId="11346" r:id="rId17" name="Check Box 82">
              <controlPr defaultSize="0" autoFill="0" autoLine="0" autoPict="0">
                <anchor moveWithCells="1">
                  <from>
                    <xdr:col>43</xdr:col>
                    <xdr:colOff>30480</xdr:colOff>
                    <xdr:row>21</xdr:row>
                    <xdr:rowOff>160020</xdr:rowOff>
                  </from>
                  <to>
                    <xdr:col>49</xdr:col>
                    <xdr:colOff>30480</xdr:colOff>
                    <xdr:row>23</xdr:row>
                    <xdr:rowOff>22860</xdr:rowOff>
                  </to>
                </anchor>
              </controlPr>
            </control>
          </mc:Choice>
        </mc:AlternateContent>
        <mc:AlternateContent xmlns:mc="http://schemas.openxmlformats.org/markup-compatibility/2006">
          <mc:Choice Requires="x14">
            <control shapeId="11347" r:id="rId18" name="Check Box 83">
              <controlPr defaultSize="0" autoFill="0" autoLine="0" autoPict="0">
                <anchor moveWithCells="1">
                  <from>
                    <xdr:col>47</xdr:col>
                    <xdr:colOff>190500</xdr:colOff>
                    <xdr:row>19</xdr:row>
                    <xdr:rowOff>160020</xdr:rowOff>
                  </from>
                  <to>
                    <xdr:col>49</xdr:col>
                    <xdr:colOff>175260</xdr:colOff>
                    <xdr:row>21</xdr:row>
                    <xdr:rowOff>22860</xdr:rowOff>
                  </to>
                </anchor>
              </controlPr>
            </control>
          </mc:Choice>
        </mc:AlternateContent>
        <mc:AlternateContent xmlns:mc="http://schemas.openxmlformats.org/markup-compatibility/2006">
          <mc:Choice Requires="x14">
            <control shapeId="11348" r:id="rId19" name="Check Box 84">
              <controlPr defaultSize="0" autoFill="0" autoLine="0" autoPict="0">
                <anchor moveWithCells="1">
                  <from>
                    <xdr:col>50</xdr:col>
                    <xdr:colOff>190500</xdr:colOff>
                    <xdr:row>19</xdr:row>
                    <xdr:rowOff>160020</xdr:rowOff>
                  </from>
                  <to>
                    <xdr:col>52</xdr:col>
                    <xdr:colOff>175260</xdr:colOff>
                    <xdr:row>21</xdr:row>
                    <xdr:rowOff>22860</xdr:rowOff>
                  </to>
                </anchor>
              </controlPr>
            </control>
          </mc:Choice>
        </mc:AlternateContent>
        <mc:AlternateContent xmlns:mc="http://schemas.openxmlformats.org/markup-compatibility/2006">
          <mc:Choice Requires="x14">
            <control shapeId="11349" r:id="rId20" name="Check Box 85">
              <controlPr defaultSize="0" autoFill="0" autoLine="0" autoPict="0">
                <anchor moveWithCells="1">
                  <from>
                    <xdr:col>47</xdr:col>
                    <xdr:colOff>190500</xdr:colOff>
                    <xdr:row>20</xdr:row>
                    <xdr:rowOff>160020</xdr:rowOff>
                  </from>
                  <to>
                    <xdr:col>49</xdr:col>
                    <xdr:colOff>175260</xdr:colOff>
                    <xdr:row>22</xdr:row>
                    <xdr:rowOff>22860</xdr:rowOff>
                  </to>
                </anchor>
              </controlPr>
            </control>
          </mc:Choice>
        </mc:AlternateContent>
        <mc:AlternateContent xmlns:mc="http://schemas.openxmlformats.org/markup-compatibility/2006">
          <mc:Choice Requires="x14">
            <control shapeId="11350" r:id="rId21" name="Check Box 86">
              <controlPr defaultSize="0" autoFill="0" autoLine="0" autoPict="0">
                <anchor moveWithCells="1">
                  <from>
                    <xdr:col>50</xdr:col>
                    <xdr:colOff>190500</xdr:colOff>
                    <xdr:row>20</xdr:row>
                    <xdr:rowOff>160020</xdr:rowOff>
                  </from>
                  <to>
                    <xdr:col>52</xdr:col>
                    <xdr:colOff>175260</xdr:colOff>
                    <xdr:row>22</xdr:row>
                    <xdr:rowOff>22860</xdr:rowOff>
                  </to>
                </anchor>
              </controlPr>
            </control>
          </mc:Choice>
        </mc:AlternateContent>
        <mc:AlternateContent xmlns:mc="http://schemas.openxmlformats.org/markup-compatibility/2006">
          <mc:Choice Requires="x14">
            <control shapeId="11351" r:id="rId22" name="Check Box 87">
              <controlPr defaultSize="0" autoFill="0" autoLine="0" autoPict="0">
                <anchor moveWithCells="1">
                  <from>
                    <xdr:col>2</xdr:col>
                    <xdr:colOff>0</xdr:colOff>
                    <xdr:row>24</xdr:row>
                    <xdr:rowOff>160020</xdr:rowOff>
                  </from>
                  <to>
                    <xdr:col>7</xdr:col>
                    <xdr:colOff>190500</xdr:colOff>
                    <xdr:row>26</xdr:row>
                    <xdr:rowOff>22860</xdr:rowOff>
                  </to>
                </anchor>
              </controlPr>
            </control>
          </mc:Choice>
        </mc:AlternateContent>
        <mc:AlternateContent xmlns:mc="http://schemas.openxmlformats.org/markup-compatibility/2006">
          <mc:Choice Requires="x14">
            <control shapeId="11352" r:id="rId23" name="Check Box 88">
              <controlPr defaultSize="0" autoFill="0" autoLine="0" autoPict="0">
                <anchor moveWithCells="1">
                  <from>
                    <xdr:col>2</xdr:col>
                    <xdr:colOff>0</xdr:colOff>
                    <xdr:row>26</xdr:row>
                    <xdr:rowOff>160020</xdr:rowOff>
                  </from>
                  <to>
                    <xdr:col>7</xdr:col>
                    <xdr:colOff>190500</xdr:colOff>
                    <xdr:row>28</xdr:row>
                    <xdr:rowOff>22860</xdr:rowOff>
                  </to>
                </anchor>
              </controlPr>
            </control>
          </mc:Choice>
        </mc:AlternateContent>
        <mc:AlternateContent xmlns:mc="http://schemas.openxmlformats.org/markup-compatibility/2006">
          <mc:Choice Requires="x14">
            <control shapeId="11353" r:id="rId24" name="Check Box 89">
              <controlPr defaultSize="0" autoFill="0" autoLine="0" autoPict="0">
                <anchor moveWithCells="1">
                  <from>
                    <xdr:col>2</xdr:col>
                    <xdr:colOff>0</xdr:colOff>
                    <xdr:row>27</xdr:row>
                    <xdr:rowOff>160020</xdr:rowOff>
                  </from>
                  <to>
                    <xdr:col>7</xdr:col>
                    <xdr:colOff>190500</xdr:colOff>
                    <xdr:row>29</xdr:row>
                    <xdr:rowOff>22860</xdr:rowOff>
                  </to>
                </anchor>
              </controlPr>
            </control>
          </mc:Choice>
        </mc:AlternateContent>
        <mc:AlternateContent xmlns:mc="http://schemas.openxmlformats.org/markup-compatibility/2006">
          <mc:Choice Requires="x14">
            <control shapeId="11354" r:id="rId25" name="Check Box 90">
              <controlPr defaultSize="0" autoFill="0" autoLine="0" autoPict="0">
                <anchor moveWithCells="1">
                  <from>
                    <xdr:col>2</xdr:col>
                    <xdr:colOff>0</xdr:colOff>
                    <xdr:row>25</xdr:row>
                    <xdr:rowOff>160020</xdr:rowOff>
                  </from>
                  <to>
                    <xdr:col>7</xdr:col>
                    <xdr:colOff>190500</xdr:colOff>
                    <xdr:row>27</xdr:row>
                    <xdr:rowOff>22860</xdr:rowOff>
                  </to>
                </anchor>
              </controlPr>
            </control>
          </mc:Choice>
        </mc:AlternateContent>
        <mc:AlternateContent xmlns:mc="http://schemas.openxmlformats.org/markup-compatibility/2006">
          <mc:Choice Requires="x14">
            <control shapeId="11355" r:id="rId26" name="Check Box 91">
              <controlPr defaultSize="0" autoFill="0" autoLine="0" autoPict="0">
                <anchor moveWithCells="1">
                  <from>
                    <xdr:col>43</xdr:col>
                    <xdr:colOff>30480</xdr:colOff>
                    <xdr:row>27</xdr:row>
                    <xdr:rowOff>160020</xdr:rowOff>
                  </from>
                  <to>
                    <xdr:col>49</xdr:col>
                    <xdr:colOff>30480</xdr:colOff>
                    <xdr:row>29</xdr:row>
                    <xdr:rowOff>22860</xdr:rowOff>
                  </to>
                </anchor>
              </controlPr>
            </control>
          </mc:Choice>
        </mc:AlternateContent>
        <mc:AlternateContent xmlns:mc="http://schemas.openxmlformats.org/markup-compatibility/2006">
          <mc:Choice Requires="x14">
            <control shapeId="11356" r:id="rId27" name="Check Box 92">
              <controlPr defaultSize="0" autoFill="0" autoLine="0" autoPict="0">
                <anchor moveWithCells="1">
                  <from>
                    <xdr:col>47</xdr:col>
                    <xdr:colOff>190500</xdr:colOff>
                    <xdr:row>25</xdr:row>
                    <xdr:rowOff>160020</xdr:rowOff>
                  </from>
                  <to>
                    <xdr:col>49</xdr:col>
                    <xdr:colOff>175260</xdr:colOff>
                    <xdr:row>27</xdr:row>
                    <xdr:rowOff>22860</xdr:rowOff>
                  </to>
                </anchor>
              </controlPr>
            </control>
          </mc:Choice>
        </mc:AlternateContent>
        <mc:AlternateContent xmlns:mc="http://schemas.openxmlformats.org/markup-compatibility/2006">
          <mc:Choice Requires="x14">
            <control shapeId="11357" r:id="rId28" name="Check Box 93">
              <controlPr defaultSize="0" autoFill="0" autoLine="0" autoPict="0">
                <anchor moveWithCells="1">
                  <from>
                    <xdr:col>50</xdr:col>
                    <xdr:colOff>190500</xdr:colOff>
                    <xdr:row>25</xdr:row>
                    <xdr:rowOff>160020</xdr:rowOff>
                  </from>
                  <to>
                    <xdr:col>52</xdr:col>
                    <xdr:colOff>175260</xdr:colOff>
                    <xdr:row>27</xdr:row>
                    <xdr:rowOff>22860</xdr:rowOff>
                  </to>
                </anchor>
              </controlPr>
            </control>
          </mc:Choice>
        </mc:AlternateContent>
        <mc:AlternateContent xmlns:mc="http://schemas.openxmlformats.org/markup-compatibility/2006">
          <mc:Choice Requires="x14">
            <control shapeId="11358" r:id="rId29" name="Check Box 94">
              <controlPr defaultSize="0" autoFill="0" autoLine="0" autoPict="0">
                <anchor moveWithCells="1">
                  <from>
                    <xdr:col>47</xdr:col>
                    <xdr:colOff>190500</xdr:colOff>
                    <xdr:row>26</xdr:row>
                    <xdr:rowOff>160020</xdr:rowOff>
                  </from>
                  <to>
                    <xdr:col>49</xdr:col>
                    <xdr:colOff>175260</xdr:colOff>
                    <xdr:row>28</xdr:row>
                    <xdr:rowOff>22860</xdr:rowOff>
                  </to>
                </anchor>
              </controlPr>
            </control>
          </mc:Choice>
        </mc:AlternateContent>
        <mc:AlternateContent xmlns:mc="http://schemas.openxmlformats.org/markup-compatibility/2006">
          <mc:Choice Requires="x14">
            <control shapeId="11359" r:id="rId30" name="Check Box 95">
              <controlPr defaultSize="0" autoFill="0" autoLine="0" autoPict="0">
                <anchor moveWithCells="1">
                  <from>
                    <xdr:col>50</xdr:col>
                    <xdr:colOff>190500</xdr:colOff>
                    <xdr:row>26</xdr:row>
                    <xdr:rowOff>160020</xdr:rowOff>
                  </from>
                  <to>
                    <xdr:col>52</xdr:col>
                    <xdr:colOff>175260</xdr:colOff>
                    <xdr:row>28</xdr:row>
                    <xdr:rowOff>22860</xdr:rowOff>
                  </to>
                </anchor>
              </controlPr>
            </control>
          </mc:Choice>
        </mc:AlternateContent>
        <mc:AlternateContent xmlns:mc="http://schemas.openxmlformats.org/markup-compatibility/2006">
          <mc:Choice Requires="x14">
            <control shapeId="11360" r:id="rId31" name="Check Box 96">
              <controlPr defaultSize="0" autoFill="0" autoLine="0" autoPict="0">
                <anchor moveWithCells="1">
                  <from>
                    <xdr:col>2</xdr:col>
                    <xdr:colOff>0</xdr:colOff>
                    <xdr:row>30</xdr:row>
                    <xdr:rowOff>160020</xdr:rowOff>
                  </from>
                  <to>
                    <xdr:col>7</xdr:col>
                    <xdr:colOff>190500</xdr:colOff>
                    <xdr:row>32</xdr:row>
                    <xdr:rowOff>22860</xdr:rowOff>
                  </to>
                </anchor>
              </controlPr>
            </control>
          </mc:Choice>
        </mc:AlternateContent>
        <mc:AlternateContent xmlns:mc="http://schemas.openxmlformats.org/markup-compatibility/2006">
          <mc:Choice Requires="x14">
            <control shapeId="11361" r:id="rId32" name="Check Box 97">
              <controlPr defaultSize="0" autoFill="0" autoLine="0" autoPict="0">
                <anchor moveWithCells="1">
                  <from>
                    <xdr:col>2</xdr:col>
                    <xdr:colOff>0</xdr:colOff>
                    <xdr:row>32</xdr:row>
                    <xdr:rowOff>160020</xdr:rowOff>
                  </from>
                  <to>
                    <xdr:col>7</xdr:col>
                    <xdr:colOff>190500</xdr:colOff>
                    <xdr:row>34</xdr:row>
                    <xdr:rowOff>22860</xdr:rowOff>
                  </to>
                </anchor>
              </controlPr>
            </control>
          </mc:Choice>
        </mc:AlternateContent>
        <mc:AlternateContent xmlns:mc="http://schemas.openxmlformats.org/markup-compatibility/2006">
          <mc:Choice Requires="x14">
            <control shapeId="11362" r:id="rId33" name="Check Box 98">
              <controlPr defaultSize="0" autoFill="0" autoLine="0" autoPict="0">
                <anchor moveWithCells="1">
                  <from>
                    <xdr:col>2</xdr:col>
                    <xdr:colOff>0</xdr:colOff>
                    <xdr:row>33</xdr:row>
                    <xdr:rowOff>160020</xdr:rowOff>
                  </from>
                  <to>
                    <xdr:col>7</xdr:col>
                    <xdr:colOff>190500</xdr:colOff>
                    <xdr:row>35</xdr:row>
                    <xdr:rowOff>22860</xdr:rowOff>
                  </to>
                </anchor>
              </controlPr>
            </control>
          </mc:Choice>
        </mc:AlternateContent>
        <mc:AlternateContent xmlns:mc="http://schemas.openxmlformats.org/markup-compatibility/2006">
          <mc:Choice Requires="x14">
            <control shapeId="11363" r:id="rId34" name="Check Box 99">
              <controlPr defaultSize="0" autoFill="0" autoLine="0" autoPict="0">
                <anchor moveWithCells="1">
                  <from>
                    <xdr:col>2</xdr:col>
                    <xdr:colOff>0</xdr:colOff>
                    <xdr:row>31</xdr:row>
                    <xdr:rowOff>160020</xdr:rowOff>
                  </from>
                  <to>
                    <xdr:col>7</xdr:col>
                    <xdr:colOff>190500</xdr:colOff>
                    <xdr:row>33</xdr:row>
                    <xdr:rowOff>22860</xdr:rowOff>
                  </to>
                </anchor>
              </controlPr>
            </control>
          </mc:Choice>
        </mc:AlternateContent>
        <mc:AlternateContent xmlns:mc="http://schemas.openxmlformats.org/markup-compatibility/2006">
          <mc:Choice Requires="x14">
            <control shapeId="11364" r:id="rId35" name="Check Box 100">
              <controlPr defaultSize="0" autoFill="0" autoLine="0" autoPict="0">
                <anchor moveWithCells="1">
                  <from>
                    <xdr:col>43</xdr:col>
                    <xdr:colOff>30480</xdr:colOff>
                    <xdr:row>33</xdr:row>
                    <xdr:rowOff>160020</xdr:rowOff>
                  </from>
                  <to>
                    <xdr:col>49</xdr:col>
                    <xdr:colOff>30480</xdr:colOff>
                    <xdr:row>35</xdr:row>
                    <xdr:rowOff>22860</xdr:rowOff>
                  </to>
                </anchor>
              </controlPr>
            </control>
          </mc:Choice>
        </mc:AlternateContent>
        <mc:AlternateContent xmlns:mc="http://schemas.openxmlformats.org/markup-compatibility/2006">
          <mc:Choice Requires="x14">
            <control shapeId="11365" r:id="rId36" name="Check Box 101">
              <controlPr defaultSize="0" autoFill="0" autoLine="0" autoPict="0">
                <anchor moveWithCells="1">
                  <from>
                    <xdr:col>47</xdr:col>
                    <xdr:colOff>190500</xdr:colOff>
                    <xdr:row>31</xdr:row>
                    <xdr:rowOff>160020</xdr:rowOff>
                  </from>
                  <to>
                    <xdr:col>49</xdr:col>
                    <xdr:colOff>175260</xdr:colOff>
                    <xdr:row>33</xdr:row>
                    <xdr:rowOff>22860</xdr:rowOff>
                  </to>
                </anchor>
              </controlPr>
            </control>
          </mc:Choice>
        </mc:AlternateContent>
        <mc:AlternateContent xmlns:mc="http://schemas.openxmlformats.org/markup-compatibility/2006">
          <mc:Choice Requires="x14">
            <control shapeId="11366" r:id="rId37" name="Check Box 102">
              <controlPr defaultSize="0" autoFill="0" autoLine="0" autoPict="0">
                <anchor moveWithCells="1">
                  <from>
                    <xdr:col>50</xdr:col>
                    <xdr:colOff>190500</xdr:colOff>
                    <xdr:row>31</xdr:row>
                    <xdr:rowOff>160020</xdr:rowOff>
                  </from>
                  <to>
                    <xdr:col>52</xdr:col>
                    <xdr:colOff>175260</xdr:colOff>
                    <xdr:row>33</xdr:row>
                    <xdr:rowOff>22860</xdr:rowOff>
                  </to>
                </anchor>
              </controlPr>
            </control>
          </mc:Choice>
        </mc:AlternateContent>
        <mc:AlternateContent xmlns:mc="http://schemas.openxmlformats.org/markup-compatibility/2006">
          <mc:Choice Requires="x14">
            <control shapeId="11367" r:id="rId38" name="Check Box 103">
              <controlPr defaultSize="0" autoFill="0" autoLine="0" autoPict="0">
                <anchor moveWithCells="1">
                  <from>
                    <xdr:col>47</xdr:col>
                    <xdr:colOff>190500</xdr:colOff>
                    <xdr:row>32</xdr:row>
                    <xdr:rowOff>160020</xdr:rowOff>
                  </from>
                  <to>
                    <xdr:col>49</xdr:col>
                    <xdr:colOff>175260</xdr:colOff>
                    <xdr:row>34</xdr:row>
                    <xdr:rowOff>22860</xdr:rowOff>
                  </to>
                </anchor>
              </controlPr>
            </control>
          </mc:Choice>
        </mc:AlternateContent>
        <mc:AlternateContent xmlns:mc="http://schemas.openxmlformats.org/markup-compatibility/2006">
          <mc:Choice Requires="x14">
            <control shapeId="11368" r:id="rId39" name="Check Box 104">
              <controlPr defaultSize="0" autoFill="0" autoLine="0" autoPict="0">
                <anchor moveWithCells="1">
                  <from>
                    <xdr:col>50</xdr:col>
                    <xdr:colOff>190500</xdr:colOff>
                    <xdr:row>32</xdr:row>
                    <xdr:rowOff>160020</xdr:rowOff>
                  </from>
                  <to>
                    <xdr:col>52</xdr:col>
                    <xdr:colOff>175260</xdr:colOff>
                    <xdr:row>34</xdr:row>
                    <xdr:rowOff>22860</xdr:rowOff>
                  </to>
                </anchor>
              </controlPr>
            </control>
          </mc:Choice>
        </mc:AlternateContent>
        <mc:AlternateContent xmlns:mc="http://schemas.openxmlformats.org/markup-compatibility/2006">
          <mc:Choice Requires="x14">
            <control shapeId="11370" r:id="rId40" name="Check Box 106">
              <controlPr defaultSize="0" autoFill="0" autoLine="0" autoPict="0">
                <anchor moveWithCells="1">
                  <from>
                    <xdr:col>29</xdr:col>
                    <xdr:colOff>190500</xdr:colOff>
                    <xdr:row>13</xdr:row>
                    <xdr:rowOff>160020</xdr:rowOff>
                  </from>
                  <to>
                    <xdr:col>31</xdr:col>
                    <xdr:colOff>175260</xdr:colOff>
                    <xdr:row>15</xdr:row>
                    <xdr:rowOff>22860</xdr:rowOff>
                  </to>
                </anchor>
              </controlPr>
            </control>
          </mc:Choice>
        </mc:AlternateContent>
        <mc:AlternateContent xmlns:mc="http://schemas.openxmlformats.org/markup-compatibility/2006">
          <mc:Choice Requires="x14">
            <control shapeId="11371" r:id="rId41" name="Check Box 107">
              <controlPr defaultSize="0" autoFill="0" autoLine="0" autoPict="0">
                <anchor moveWithCells="1">
                  <from>
                    <xdr:col>32</xdr:col>
                    <xdr:colOff>22860</xdr:colOff>
                    <xdr:row>13</xdr:row>
                    <xdr:rowOff>160020</xdr:rowOff>
                  </from>
                  <to>
                    <xdr:col>34</xdr:col>
                    <xdr:colOff>0</xdr:colOff>
                    <xdr:row>15</xdr:row>
                    <xdr:rowOff>22860</xdr:rowOff>
                  </to>
                </anchor>
              </controlPr>
            </control>
          </mc:Choice>
        </mc:AlternateContent>
        <mc:AlternateContent xmlns:mc="http://schemas.openxmlformats.org/markup-compatibility/2006">
          <mc:Choice Requires="x14">
            <control shapeId="11372" r:id="rId42" name="Check Box 108">
              <controlPr defaultSize="0" autoFill="0" autoLine="0" autoPict="0">
                <anchor moveWithCells="1">
                  <from>
                    <xdr:col>29</xdr:col>
                    <xdr:colOff>190500</xdr:colOff>
                    <xdr:row>19</xdr:row>
                    <xdr:rowOff>160020</xdr:rowOff>
                  </from>
                  <to>
                    <xdr:col>31</xdr:col>
                    <xdr:colOff>175260</xdr:colOff>
                    <xdr:row>21</xdr:row>
                    <xdr:rowOff>22860</xdr:rowOff>
                  </to>
                </anchor>
              </controlPr>
            </control>
          </mc:Choice>
        </mc:AlternateContent>
        <mc:AlternateContent xmlns:mc="http://schemas.openxmlformats.org/markup-compatibility/2006">
          <mc:Choice Requires="x14">
            <control shapeId="11373" r:id="rId43" name="Check Box 109">
              <controlPr defaultSize="0" autoFill="0" autoLine="0" autoPict="0">
                <anchor moveWithCells="1">
                  <from>
                    <xdr:col>32</xdr:col>
                    <xdr:colOff>22860</xdr:colOff>
                    <xdr:row>19</xdr:row>
                    <xdr:rowOff>160020</xdr:rowOff>
                  </from>
                  <to>
                    <xdr:col>34</xdr:col>
                    <xdr:colOff>0</xdr:colOff>
                    <xdr:row>21</xdr:row>
                    <xdr:rowOff>22860</xdr:rowOff>
                  </to>
                </anchor>
              </controlPr>
            </control>
          </mc:Choice>
        </mc:AlternateContent>
        <mc:AlternateContent xmlns:mc="http://schemas.openxmlformats.org/markup-compatibility/2006">
          <mc:Choice Requires="x14">
            <control shapeId="11374" r:id="rId44" name="Check Box 110">
              <controlPr defaultSize="0" autoFill="0" autoLine="0" autoPict="0">
                <anchor moveWithCells="1">
                  <from>
                    <xdr:col>29</xdr:col>
                    <xdr:colOff>190500</xdr:colOff>
                    <xdr:row>25</xdr:row>
                    <xdr:rowOff>160020</xdr:rowOff>
                  </from>
                  <to>
                    <xdr:col>31</xdr:col>
                    <xdr:colOff>175260</xdr:colOff>
                    <xdr:row>27</xdr:row>
                    <xdr:rowOff>22860</xdr:rowOff>
                  </to>
                </anchor>
              </controlPr>
            </control>
          </mc:Choice>
        </mc:AlternateContent>
        <mc:AlternateContent xmlns:mc="http://schemas.openxmlformats.org/markup-compatibility/2006">
          <mc:Choice Requires="x14">
            <control shapeId="11375" r:id="rId45" name="Check Box 111">
              <controlPr defaultSize="0" autoFill="0" autoLine="0" autoPict="0">
                <anchor moveWithCells="1">
                  <from>
                    <xdr:col>32</xdr:col>
                    <xdr:colOff>22860</xdr:colOff>
                    <xdr:row>25</xdr:row>
                    <xdr:rowOff>160020</xdr:rowOff>
                  </from>
                  <to>
                    <xdr:col>34</xdr:col>
                    <xdr:colOff>0</xdr:colOff>
                    <xdr:row>27</xdr:row>
                    <xdr:rowOff>22860</xdr:rowOff>
                  </to>
                </anchor>
              </controlPr>
            </control>
          </mc:Choice>
        </mc:AlternateContent>
        <mc:AlternateContent xmlns:mc="http://schemas.openxmlformats.org/markup-compatibility/2006">
          <mc:Choice Requires="x14">
            <control shapeId="11376" r:id="rId46" name="Check Box 112">
              <controlPr defaultSize="0" autoFill="0" autoLine="0" autoPict="0">
                <anchor moveWithCells="1">
                  <from>
                    <xdr:col>29</xdr:col>
                    <xdr:colOff>190500</xdr:colOff>
                    <xdr:row>31</xdr:row>
                    <xdr:rowOff>160020</xdr:rowOff>
                  </from>
                  <to>
                    <xdr:col>31</xdr:col>
                    <xdr:colOff>175260</xdr:colOff>
                    <xdr:row>33</xdr:row>
                    <xdr:rowOff>22860</xdr:rowOff>
                  </to>
                </anchor>
              </controlPr>
            </control>
          </mc:Choice>
        </mc:AlternateContent>
        <mc:AlternateContent xmlns:mc="http://schemas.openxmlformats.org/markup-compatibility/2006">
          <mc:Choice Requires="x14">
            <control shapeId="11377" r:id="rId47" name="Check Box 113">
              <controlPr defaultSize="0" autoFill="0" autoLine="0" autoPict="0">
                <anchor moveWithCells="1">
                  <from>
                    <xdr:col>32</xdr:col>
                    <xdr:colOff>22860</xdr:colOff>
                    <xdr:row>31</xdr:row>
                    <xdr:rowOff>160020</xdr:rowOff>
                  </from>
                  <to>
                    <xdr:col>34</xdr:col>
                    <xdr:colOff>0</xdr:colOff>
                    <xdr:row>33</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60"/>
  <sheetViews>
    <sheetView workbookViewId="0"/>
  </sheetViews>
  <sheetFormatPr defaultColWidth="2.6640625" defaultRowHeight="15" customHeight="1" x14ac:dyDescent="0.2"/>
  <cols>
    <col min="1" max="16384" width="2.6640625" style="1"/>
  </cols>
  <sheetData>
    <row r="1" spans="1:35" ht="15" customHeight="1" x14ac:dyDescent="0.2">
      <c r="B1" s="1" t="s">
        <v>281</v>
      </c>
    </row>
    <row r="3" spans="1:35" ht="15" customHeight="1" thickBot="1" x14ac:dyDescent="0.25"/>
    <row r="4" spans="1:35" ht="9.75" customHeight="1" x14ac:dyDescent="0.2">
      <c r="A4" s="149"/>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1"/>
    </row>
    <row r="5" spans="1:35" ht="15" customHeight="1" x14ac:dyDescent="0.2">
      <c r="A5" s="152"/>
      <c r="B5" s="327" t="s">
        <v>271</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153"/>
    </row>
    <row r="6" spans="1:35" ht="15" customHeight="1" x14ac:dyDescent="0.2">
      <c r="A6" s="152"/>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153"/>
    </row>
    <row r="7" spans="1:35" ht="9.75" customHeight="1" x14ac:dyDescent="0.2">
      <c r="A7" s="152"/>
      <c r="AI7" s="153"/>
    </row>
    <row r="8" spans="1:35" ht="15" customHeight="1" x14ac:dyDescent="0.2">
      <c r="A8" s="152"/>
      <c r="B8" s="345"/>
      <c r="C8" s="345"/>
      <c r="D8" s="345"/>
      <c r="E8" s="345"/>
      <c r="F8" s="345"/>
      <c r="G8" s="345"/>
      <c r="H8" s="345"/>
      <c r="I8" s="345"/>
      <c r="J8" s="345"/>
      <c r="K8" s="345"/>
      <c r="L8" s="1" t="s">
        <v>62</v>
      </c>
      <c r="V8" s="345" t="s">
        <v>38</v>
      </c>
      <c r="W8" s="345"/>
      <c r="X8" s="345"/>
      <c r="Y8" s="498"/>
      <c r="Z8" s="498"/>
      <c r="AA8" s="498"/>
      <c r="AB8" s="345" t="s">
        <v>329</v>
      </c>
      <c r="AC8" s="498"/>
      <c r="AD8" s="498"/>
      <c r="AE8" s="345" t="s">
        <v>330</v>
      </c>
      <c r="AF8" s="498"/>
      <c r="AG8" s="498"/>
      <c r="AH8" s="345" t="s">
        <v>331</v>
      </c>
      <c r="AI8" s="153"/>
    </row>
    <row r="9" spans="1:35" ht="15" customHeight="1" x14ac:dyDescent="0.2">
      <c r="A9" s="152"/>
      <c r="B9" s="302"/>
      <c r="C9" s="302"/>
      <c r="D9" s="302"/>
      <c r="E9" s="302"/>
      <c r="F9" s="302"/>
      <c r="G9" s="302"/>
      <c r="H9" s="302"/>
      <c r="I9" s="302"/>
      <c r="J9" s="302"/>
      <c r="K9" s="302"/>
      <c r="L9" s="7"/>
      <c r="M9" s="7"/>
      <c r="N9" s="7"/>
      <c r="O9" s="7"/>
      <c r="P9" s="7"/>
      <c r="Q9" s="7"/>
      <c r="R9" s="7"/>
      <c r="S9" s="7"/>
      <c r="T9" s="7"/>
      <c r="V9" s="345"/>
      <c r="W9" s="345"/>
      <c r="X9" s="345"/>
      <c r="Y9" s="498"/>
      <c r="Z9" s="498"/>
      <c r="AA9" s="498"/>
      <c r="AB9" s="345"/>
      <c r="AC9" s="498"/>
      <c r="AD9" s="498"/>
      <c r="AE9" s="345"/>
      <c r="AF9" s="498"/>
      <c r="AG9" s="498"/>
      <c r="AH9" s="345"/>
      <c r="AI9" s="153"/>
    </row>
    <row r="10" spans="1:35" ht="9.75" customHeight="1" x14ac:dyDescent="0.2">
      <c r="A10" s="152"/>
      <c r="AI10" s="153"/>
    </row>
    <row r="11" spans="1:35" ht="15" customHeight="1" x14ac:dyDescent="0.2">
      <c r="A11" s="152"/>
      <c r="AI11" s="153"/>
    </row>
    <row r="12" spans="1:35" ht="15" customHeight="1" x14ac:dyDescent="0.2">
      <c r="A12" s="152"/>
      <c r="AI12" s="153"/>
    </row>
    <row r="13" spans="1:35" ht="15" customHeight="1" x14ac:dyDescent="0.2">
      <c r="A13" s="152"/>
      <c r="B13" s="7" t="s">
        <v>260</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53"/>
    </row>
    <row r="14" spans="1:35" ht="15" customHeight="1" x14ac:dyDescent="0.2">
      <c r="A14" s="152"/>
      <c r="AC14" s="77"/>
      <c r="AD14" s="77"/>
      <c r="AE14" s="77"/>
      <c r="AF14" s="77"/>
      <c r="AG14" s="77"/>
      <c r="AH14" s="77"/>
      <c r="AI14" s="153"/>
    </row>
    <row r="15" spans="1:35" ht="15" customHeight="1" x14ac:dyDescent="0.2">
      <c r="A15" s="152"/>
      <c r="AC15" s="77"/>
      <c r="AD15" s="77"/>
      <c r="AE15" s="77"/>
      <c r="AF15" s="77"/>
      <c r="AG15" s="77"/>
      <c r="AH15" s="77"/>
      <c r="AI15" s="153"/>
    </row>
    <row r="16" spans="1:35" ht="15" customHeight="1" x14ac:dyDescent="0.2">
      <c r="A16" s="152"/>
      <c r="B16" s="7" t="s">
        <v>264</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255"/>
      <c r="AI16" s="153"/>
    </row>
    <row r="17" spans="1:35" ht="15" customHeight="1" x14ac:dyDescent="0.2">
      <c r="A17" s="152"/>
      <c r="AC17" s="77"/>
      <c r="AD17" s="77"/>
      <c r="AE17" s="77"/>
      <c r="AF17" s="77"/>
      <c r="AG17" s="77"/>
      <c r="AH17" s="77"/>
      <c r="AI17" s="153"/>
    </row>
    <row r="18" spans="1:35" ht="15" customHeight="1" x14ac:dyDescent="0.2">
      <c r="A18" s="152"/>
      <c r="AC18" s="77"/>
      <c r="AD18" s="77"/>
      <c r="AE18" s="77"/>
      <c r="AF18" s="77"/>
      <c r="AG18" s="77"/>
      <c r="AH18" s="77"/>
      <c r="AI18" s="153"/>
    </row>
    <row r="19" spans="1:35" ht="15" customHeight="1" x14ac:dyDescent="0.2">
      <c r="A19" s="152"/>
      <c r="B19" s="7" t="s">
        <v>261</v>
      </c>
      <c r="C19" s="7"/>
      <c r="D19" s="7"/>
      <c r="E19" s="7"/>
      <c r="F19" s="7" t="s">
        <v>262</v>
      </c>
      <c r="G19" s="7"/>
      <c r="H19" s="7" t="s">
        <v>355</v>
      </c>
      <c r="I19" s="7"/>
      <c r="J19" s="7"/>
      <c r="K19" s="7"/>
      <c r="L19" s="7"/>
      <c r="M19" s="7"/>
      <c r="N19" s="7"/>
      <c r="O19" s="7"/>
      <c r="P19" s="7"/>
      <c r="Q19" s="7"/>
      <c r="R19" s="7"/>
      <c r="S19" s="7"/>
      <c r="T19" s="7"/>
      <c r="U19" s="7"/>
      <c r="V19" s="7"/>
      <c r="W19" s="7"/>
      <c r="X19" s="7"/>
      <c r="Y19" s="7" t="s">
        <v>263</v>
      </c>
      <c r="Z19" s="7"/>
      <c r="AA19" s="7"/>
      <c r="AB19" s="7"/>
      <c r="AC19" s="7"/>
      <c r="AD19" s="7"/>
      <c r="AE19" s="7"/>
      <c r="AF19" s="7"/>
      <c r="AG19" s="7"/>
      <c r="AH19" s="7"/>
      <c r="AI19" s="153"/>
    </row>
    <row r="20" spans="1:35" ht="15" customHeight="1" x14ac:dyDescent="0.2">
      <c r="A20" s="152"/>
      <c r="AC20" s="77"/>
      <c r="AD20" s="77"/>
      <c r="AE20" s="77"/>
      <c r="AF20" s="77"/>
      <c r="AG20" s="77"/>
      <c r="AH20" s="77"/>
      <c r="AI20" s="153"/>
    </row>
    <row r="21" spans="1:35" ht="15" customHeight="1" x14ac:dyDescent="0.2">
      <c r="A21" s="152"/>
      <c r="AC21" s="77"/>
      <c r="AD21" s="77"/>
      <c r="AE21" s="77"/>
      <c r="AF21" s="77"/>
      <c r="AG21" s="77"/>
      <c r="AH21" s="77"/>
      <c r="AI21" s="153"/>
    </row>
    <row r="22" spans="1:35" ht="15" customHeight="1" x14ac:dyDescent="0.2">
      <c r="A22" s="152"/>
      <c r="B22" s="1" t="s">
        <v>265</v>
      </c>
      <c r="AC22" s="77"/>
      <c r="AD22" s="77"/>
      <c r="AE22" s="77"/>
      <c r="AF22" s="77"/>
      <c r="AG22" s="77"/>
      <c r="AH22" s="77"/>
      <c r="AI22" s="153"/>
    </row>
    <row r="23" spans="1:35" ht="9.75" customHeight="1" x14ac:dyDescent="0.2">
      <c r="A23" s="152"/>
      <c r="AC23" s="77"/>
      <c r="AD23" s="77"/>
      <c r="AE23" s="77"/>
      <c r="AF23" s="77"/>
      <c r="AG23" s="77"/>
      <c r="AH23" s="77"/>
      <c r="AI23" s="153"/>
    </row>
    <row r="24" spans="1:35" ht="15" customHeight="1" x14ac:dyDescent="0.2">
      <c r="A24" s="152"/>
      <c r="B24" s="306" t="s">
        <v>6</v>
      </c>
      <c r="C24" s="340"/>
      <c r="D24" s="341"/>
      <c r="E24" s="306"/>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1"/>
      <c r="AI24" s="153"/>
    </row>
    <row r="25" spans="1:35" ht="15" customHeight="1" x14ac:dyDescent="0.2">
      <c r="A25" s="152"/>
      <c r="B25" s="342"/>
      <c r="C25" s="343"/>
      <c r="D25" s="344"/>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4"/>
      <c r="AI25" s="153"/>
    </row>
    <row r="26" spans="1:35" ht="15" customHeight="1" x14ac:dyDescent="0.2">
      <c r="A26" s="152"/>
      <c r="B26" s="298" t="s">
        <v>20</v>
      </c>
      <c r="C26" s="299"/>
      <c r="D26" s="300"/>
      <c r="E26" s="312" t="s">
        <v>90</v>
      </c>
      <c r="F26" s="313"/>
      <c r="G26" s="313"/>
      <c r="H26" s="313"/>
      <c r="I26" s="313"/>
      <c r="J26" s="313"/>
      <c r="K26" s="313"/>
      <c r="L26" s="587"/>
      <c r="M26" s="299" t="s">
        <v>256</v>
      </c>
      <c r="N26" s="299"/>
      <c r="O26" s="299"/>
      <c r="P26" s="299"/>
      <c r="Q26" s="299"/>
      <c r="R26" s="322" t="s">
        <v>257</v>
      </c>
      <c r="S26" s="323"/>
      <c r="T26" s="312" t="s">
        <v>90</v>
      </c>
      <c r="U26" s="313"/>
      <c r="V26" s="313"/>
      <c r="W26" s="313"/>
      <c r="X26" s="313"/>
      <c r="Y26" s="313"/>
      <c r="Z26" s="313"/>
      <c r="AA26" s="313"/>
      <c r="AB26" s="474" t="s">
        <v>256</v>
      </c>
      <c r="AC26" s="299"/>
      <c r="AD26" s="299"/>
      <c r="AE26" s="299"/>
      <c r="AF26" s="299"/>
      <c r="AG26" s="322" t="s">
        <v>258</v>
      </c>
      <c r="AH26" s="323"/>
      <c r="AI26" s="153"/>
    </row>
    <row r="27" spans="1:35" ht="15" customHeight="1" x14ac:dyDescent="0.2">
      <c r="A27" s="152"/>
      <c r="B27" s="301"/>
      <c r="C27" s="302"/>
      <c r="D27" s="303"/>
      <c r="E27" s="314"/>
      <c r="F27" s="315"/>
      <c r="G27" s="315"/>
      <c r="H27" s="315"/>
      <c r="I27" s="315"/>
      <c r="J27" s="315"/>
      <c r="K27" s="315"/>
      <c r="L27" s="588"/>
      <c r="M27" s="302"/>
      <c r="N27" s="302"/>
      <c r="O27" s="302"/>
      <c r="P27" s="302"/>
      <c r="Q27" s="302"/>
      <c r="R27" s="324"/>
      <c r="S27" s="325"/>
      <c r="T27" s="314"/>
      <c r="U27" s="315"/>
      <c r="V27" s="315"/>
      <c r="W27" s="315"/>
      <c r="X27" s="315"/>
      <c r="Y27" s="315"/>
      <c r="Z27" s="315"/>
      <c r="AA27" s="315"/>
      <c r="AB27" s="475"/>
      <c r="AC27" s="302"/>
      <c r="AD27" s="302"/>
      <c r="AE27" s="302"/>
      <c r="AF27" s="302"/>
      <c r="AG27" s="324"/>
      <c r="AH27" s="325"/>
      <c r="AI27" s="153"/>
    </row>
    <row r="28" spans="1:35" ht="15" customHeight="1" x14ac:dyDescent="0.2">
      <c r="A28" s="152"/>
      <c r="B28" s="298" t="s">
        <v>266</v>
      </c>
      <c r="C28" s="299"/>
      <c r="D28" s="299"/>
      <c r="E28" s="316"/>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8"/>
      <c r="AI28" s="153"/>
    </row>
    <row r="29" spans="1:35" ht="15" customHeight="1" x14ac:dyDescent="0.2">
      <c r="A29" s="152"/>
      <c r="B29" s="301"/>
      <c r="C29" s="302"/>
      <c r="D29" s="302"/>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1"/>
      <c r="AI29" s="153"/>
    </row>
    <row r="30" spans="1:35" ht="15" customHeight="1" x14ac:dyDescent="0.2">
      <c r="A30" s="152"/>
      <c r="B30" s="802" t="s">
        <v>267</v>
      </c>
      <c r="C30" s="784"/>
      <c r="D30" s="803"/>
      <c r="E30" s="812"/>
      <c r="F30" s="787"/>
      <c r="G30" s="787"/>
      <c r="H30" s="787"/>
      <c r="I30" s="787"/>
      <c r="J30" s="787"/>
      <c r="K30" s="787"/>
      <c r="L30" s="787"/>
      <c r="M30" s="787"/>
      <c r="N30" s="787"/>
      <c r="O30" s="787"/>
      <c r="P30" s="787"/>
      <c r="Q30" s="787"/>
      <c r="R30" s="787"/>
      <c r="S30" s="787"/>
      <c r="T30" s="787"/>
      <c r="U30" s="787"/>
      <c r="V30" s="787"/>
      <c r="W30" s="815" t="s">
        <v>263</v>
      </c>
      <c r="X30" s="815"/>
      <c r="Y30" s="815"/>
      <c r="Z30" s="815"/>
      <c r="AA30" s="815"/>
      <c r="AB30" s="815"/>
      <c r="AC30" s="815"/>
      <c r="AD30" s="815"/>
      <c r="AE30" s="815"/>
      <c r="AF30" s="815"/>
      <c r="AG30" s="815"/>
      <c r="AH30" s="816"/>
      <c r="AI30" s="153"/>
    </row>
    <row r="31" spans="1:35" ht="15" customHeight="1" x14ac:dyDescent="0.2">
      <c r="A31" s="152"/>
      <c r="B31" s="376"/>
      <c r="C31" s="377"/>
      <c r="D31" s="378"/>
      <c r="E31" s="813"/>
      <c r="F31" s="814"/>
      <c r="G31" s="814"/>
      <c r="H31" s="814"/>
      <c r="I31" s="814"/>
      <c r="J31" s="814"/>
      <c r="K31" s="814"/>
      <c r="L31" s="814"/>
      <c r="M31" s="814"/>
      <c r="N31" s="814"/>
      <c r="O31" s="814"/>
      <c r="P31" s="814"/>
      <c r="Q31" s="814"/>
      <c r="R31" s="814"/>
      <c r="S31" s="814"/>
      <c r="T31" s="814"/>
      <c r="U31" s="814"/>
      <c r="V31" s="814"/>
      <c r="W31" s="817"/>
      <c r="X31" s="817"/>
      <c r="Y31" s="817"/>
      <c r="Z31" s="817"/>
      <c r="AA31" s="817"/>
      <c r="AB31" s="817"/>
      <c r="AC31" s="817"/>
      <c r="AD31" s="817"/>
      <c r="AE31" s="817"/>
      <c r="AF31" s="817"/>
      <c r="AG31" s="817"/>
      <c r="AH31" s="818"/>
      <c r="AI31" s="153"/>
    </row>
    <row r="32" spans="1:35" ht="15" customHeight="1" x14ac:dyDescent="0.2">
      <c r="A32" s="152"/>
      <c r="B32" s="798" t="s">
        <v>277</v>
      </c>
      <c r="C32" s="799"/>
      <c r="D32" s="799"/>
      <c r="E32" s="799"/>
      <c r="F32" s="799"/>
      <c r="G32" s="799"/>
      <c r="H32" s="799"/>
      <c r="I32" s="799"/>
      <c r="J32" s="799"/>
      <c r="K32" s="799"/>
      <c r="L32" s="799"/>
      <c r="M32" s="799"/>
      <c r="N32" s="805" t="s">
        <v>270</v>
      </c>
      <c r="O32" s="806"/>
      <c r="P32" s="806"/>
      <c r="Q32" s="806"/>
      <c r="R32" s="806"/>
      <c r="S32" s="806"/>
      <c r="T32" s="806"/>
      <c r="U32" s="806"/>
      <c r="V32" s="807"/>
      <c r="W32" s="802" t="s">
        <v>268</v>
      </c>
      <c r="X32" s="784"/>
      <c r="Y32" s="803"/>
      <c r="Z32" s="792" t="s">
        <v>270</v>
      </c>
      <c r="AA32" s="793"/>
      <c r="AB32" s="793"/>
      <c r="AC32" s="793"/>
      <c r="AD32" s="793"/>
      <c r="AE32" s="793"/>
      <c r="AF32" s="793"/>
      <c r="AG32" s="793"/>
      <c r="AH32" s="794"/>
      <c r="AI32" s="153"/>
    </row>
    <row r="33" spans="1:35" ht="15" customHeight="1" x14ac:dyDescent="0.2">
      <c r="A33" s="152"/>
      <c r="B33" s="800"/>
      <c r="C33" s="801"/>
      <c r="D33" s="801"/>
      <c r="E33" s="801"/>
      <c r="F33" s="801"/>
      <c r="G33" s="801"/>
      <c r="H33" s="801"/>
      <c r="I33" s="801"/>
      <c r="J33" s="801"/>
      <c r="K33" s="801"/>
      <c r="L33" s="801"/>
      <c r="M33" s="801"/>
      <c r="N33" s="808"/>
      <c r="O33" s="809"/>
      <c r="P33" s="809"/>
      <c r="Q33" s="809"/>
      <c r="R33" s="809"/>
      <c r="S33" s="809"/>
      <c r="T33" s="809"/>
      <c r="U33" s="809"/>
      <c r="V33" s="810"/>
      <c r="W33" s="376"/>
      <c r="X33" s="377"/>
      <c r="Y33" s="378"/>
      <c r="Z33" s="795"/>
      <c r="AA33" s="796"/>
      <c r="AB33" s="796"/>
      <c r="AC33" s="796"/>
      <c r="AD33" s="796"/>
      <c r="AE33" s="796"/>
      <c r="AF33" s="796"/>
      <c r="AG33" s="796"/>
      <c r="AH33" s="797"/>
      <c r="AI33" s="153"/>
    </row>
    <row r="34" spans="1:35" ht="15" customHeight="1" thickBot="1" x14ac:dyDescent="0.25">
      <c r="A34" s="154"/>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6"/>
    </row>
    <row r="35" spans="1:35" ht="7.5" customHeight="1" x14ac:dyDescent="0.2"/>
    <row r="36" spans="1:35" ht="15" customHeight="1" x14ac:dyDescent="0.2">
      <c r="A36" s="165"/>
      <c r="B36" s="165"/>
      <c r="C36" s="165"/>
      <c r="D36" s="165"/>
      <c r="E36" s="165"/>
      <c r="F36" s="165"/>
      <c r="G36" s="165"/>
      <c r="H36" s="165"/>
      <c r="I36" s="165"/>
      <c r="J36" s="165"/>
      <c r="K36" s="165"/>
      <c r="L36" s="165"/>
      <c r="M36" s="165"/>
      <c r="N36" s="345" t="s">
        <v>294</v>
      </c>
      <c r="O36" s="345"/>
      <c r="P36" s="345"/>
      <c r="Q36" s="345"/>
      <c r="R36" s="345"/>
      <c r="S36" s="345"/>
      <c r="T36" s="345"/>
      <c r="U36" s="345"/>
      <c r="V36" s="345"/>
      <c r="W36" s="165"/>
      <c r="X36" s="165"/>
      <c r="Y36" s="165"/>
      <c r="Z36" s="165"/>
      <c r="AA36" s="165"/>
      <c r="AB36" s="165"/>
      <c r="AC36" s="165"/>
      <c r="AD36" s="165"/>
      <c r="AE36" s="165"/>
      <c r="AF36" s="165"/>
      <c r="AG36" s="165"/>
      <c r="AH36" s="165"/>
      <c r="AI36" s="165"/>
    </row>
    <row r="37" spans="1:35" ht="15" customHeight="1" x14ac:dyDescent="0.2">
      <c r="N37" s="345"/>
      <c r="O37" s="345"/>
      <c r="P37" s="345"/>
      <c r="Q37" s="345"/>
      <c r="R37" s="345"/>
      <c r="S37" s="345"/>
      <c r="T37" s="345"/>
      <c r="U37" s="345"/>
      <c r="V37" s="345"/>
    </row>
    <row r="38" spans="1:35" ht="7.5" customHeight="1" thickBot="1" x14ac:dyDescent="0.25"/>
    <row r="39" spans="1:35" ht="15" customHeight="1" x14ac:dyDescent="0.2">
      <c r="A39" s="149"/>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row>
    <row r="40" spans="1:35" ht="15" customHeight="1" x14ac:dyDescent="0.2">
      <c r="A40" s="152"/>
      <c r="B40" s="327" t="s">
        <v>272</v>
      </c>
      <c r="C40" s="327"/>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153"/>
    </row>
    <row r="41" spans="1:35" ht="15" customHeight="1" x14ac:dyDescent="0.2">
      <c r="A41" s="152"/>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153"/>
    </row>
    <row r="42" spans="1:35" ht="15" customHeight="1" x14ac:dyDescent="0.2">
      <c r="A42" s="152"/>
      <c r="AI42" s="153"/>
    </row>
    <row r="43" spans="1:35" ht="15" customHeight="1" x14ac:dyDescent="0.2">
      <c r="A43" s="152"/>
      <c r="B43" s="804" t="s">
        <v>273</v>
      </c>
      <c r="C43" s="804"/>
      <c r="D43" s="804"/>
      <c r="E43" s="804"/>
      <c r="F43" s="804"/>
      <c r="G43" s="804"/>
      <c r="H43" s="804"/>
      <c r="I43" s="804"/>
      <c r="J43" s="804"/>
      <c r="K43" s="804"/>
      <c r="L43" s="804"/>
      <c r="M43" s="804"/>
      <c r="N43" s="804"/>
      <c r="O43" s="804"/>
      <c r="P43" s="804"/>
      <c r="Q43" s="804"/>
      <c r="R43" s="804"/>
      <c r="S43" s="804"/>
      <c r="T43" s="804"/>
      <c r="W43" s="297" t="s">
        <v>38</v>
      </c>
      <c r="X43" s="297"/>
      <c r="Y43" s="297"/>
      <c r="Z43" s="297"/>
      <c r="AA43" s="297"/>
      <c r="AB43" s="333" t="s">
        <v>76</v>
      </c>
      <c r="AC43" s="333"/>
      <c r="AD43" s="333"/>
      <c r="AE43" s="333"/>
      <c r="AF43" s="333"/>
      <c r="AG43" s="333"/>
      <c r="AH43" s="333"/>
      <c r="AI43" s="153"/>
    </row>
    <row r="44" spans="1:35" ht="15" customHeight="1" x14ac:dyDescent="0.2">
      <c r="A44" s="152"/>
      <c r="B44" s="445"/>
      <c r="C44" s="445"/>
      <c r="D44" s="445"/>
      <c r="E44" s="445"/>
      <c r="F44" s="445"/>
      <c r="G44" s="445"/>
      <c r="H44" s="445"/>
      <c r="I44" s="445"/>
      <c r="J44" s="445"/>
      <c r="K44" s="445"/>
      <c r="L44" s="445"/>
      <c r="M44" s="445"/>
      <c r="N44" s="445"/>
      <c r="O44" s="445"/>
      <c r="P44" s="445"/>
      <c r="Q44" s="445"/>
      <c r="R44" s="445"/>
      <c r="S44" s="445"/>
      <c r="T44" s="445"/>
      <c r="W44" s="297"/>
      <c r="X44" s="297"/>
      <c r="Y44" s="297"/>
      <c r="Z44" s="297"/>
      <c r="AA44" s="297"/>
      <c r="AB44" s="333"/>
      <c r="AC44" s="333"/>
      <c r="AD44" s="333"/>
      <c r="AE44" s="333"/>
      <c r="AF44" s="333"/>
      <c r="AG44" s="333"/>
      <c r="AH44" s="333"/>
      <c r="AI44" s="153"/>
    </row>
    <row r="45" spans="1:35" ht="15" customHeight="1" x14ac:dyDescent="0.2">
      <c r="A45" s="152"/>
      <c r="AI45" s="153"/>
    </row>
    <row r="46" spans="1:35" ht="15" customHeight="1" x14ac:dyDescent="0.2">
      <c r="A46" s="152"/>
      <c r="AH46" s="77"/>
      <c r="AI46" s="153"/>
    </row>
    <row r="47" spans="1:35" ht="15" customHeight="1" x14ac:dyDescent="0.2">
      <c r="A47" s="152"/>
      <c r="B47" s="7" t="s">
        <v>274</v>
      </c>
      <c r="C47" s="7"/>
      <c r="D47" s="7"/>
      <c r="E47" s="7"/>
      <c r="F47" s="7"/>
      <c r="G47" s="7"/>
      <c r="H47" s="7"/>
      <c r="I47" s="7"/>
      <c r="J47" s="7"/>
      <c r="K47" s="7"/>
      <c r="L47" s="811"/>
      <c r="M47" s="811"/>
      <c r="N47" s="811"/>
      <c r="O47" s="811"/>
      <c r="P47" s="811"/>
      <c r="Q47" s="811"/>
      <c r="R47" s="811"/>
      <c r="S47" s="811"/>
      <c r="T47" s="811"/>
      <c r="U47" s="811"/>
      <c r="V47" s="811"/>
      <c r="W47" s="811"/>
      <c r="X47" s="811"/>
      <c r="Y47" s="811"/>
      <c r="Z47" s="811"/>
      <c r="AA47" s="811"/>
      <c r="AB47" s="811"/>
      <c r="AC47" s="811"/>
      <c r="AD47" s="811"/>
      <c r="AE47" s="811"/>
      <c r="AF47" s="811"/>
      <c r="AG47" s="811"/>
      <c r="AH47" s="811"/>
      <c r="AI47" s="153"/>
    </row>
    <row r="48" spans="1:35" ht="15" customHeight="1" x14ac:dyDescent="0.2">
      <c r="A48" s="152"/>
      <c r="AI48" s="153"/>
    </row>
    <row r="49" spans="1:35" ht="15" customHeight="1" x14ac:dyDescent="0.2">
      <c r="A49" s="152"/>
      <c r="AI49" s="153"/>
    </row>
    <row r="50" spans="1:35" ht="15" customHeight="1" x14ac:dyDescent="0.2">
      <c r="A50" s="152"/>
      <c r="B50" s="7" t="s">
        <v>264</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153"/>
    </row>
    <row r="51" spans="1:35" ht="15" customHeight="1" x14ac:dyDescent="0.2">
      <c r="A51" s="152"/>
      <c r="AC51" s="77"/>
      <c r="AD51" s="77"/>
      <c r="AE51" s="77"/>
      <c r="AF51" s="77"/>
      <c r="AG51" s="77"/>
      <c r="AH51" s="77"/>
      <c r="AI51" s="153"/>
    </row>
    <row r="52" spans="1:35" ht="15" customHeight="1" x14ac:dyDescent="0.2">
      <c r="A52" s="152"/>
      <c r="AC52" s="77"/>
      <c r="AD52" s="77"/>
      <c r="AE52" s="77"/>
      <c r="AF52" s="77"/>
      <c r="AG52" s="77"/>
      <c r="AH52" s="77"/>
      <c r="AI52" s="153"/>
    </row>
    <row r="53" spans="1:35" ht="15" customHeight="1" x14ac:dyDescent="0.2">
      <c r="A53" s="152"/>
      <c r="B53" s="7" t="s">
        <v>261</v>
      </c>
      <c r="C53" s="7"/>
      <c r="D53" s="7"/>
      <c r="E53" s="7"/>
      <c r="F53" s="7" t="s">
        <v>262</v>
      </c>
      <c r="G53" s="7"/>
      <c r="H53" s="7" t="s">
        <v>355</v>
      </c>
      <c r="I53" s="7"/>
      <c r="J53" s="7"/>
      <c r="K53" s="7"/>
      <c r="L53" s="7"/>
      <c r="M53" s="7"/>
      <c r="N53" s="7"/>
      <c r="O53" s="7"/>
      <c r="P53" s="7"/>
      <c r="Q53" s="7"/>
      <c r="R53" s="7"/>
      <c r="S53" s="7"/>
      <c r="T53" s="7"/>
      <c r="U53" s="7"/>
      <c r="V53" s="7"/>
      <c r="W53" s="7"/>
      <c r="X53" s="7"/>
      <c r="Y53" s="7" t="s">
        <v>263</v>
      </c>
      <c r="Z53" s="7"/>
      <c r="AA53" s="7"/>
      <c r="AB53" s="7"/>
      <c r="AC53" s="7"/>
      <c r="AD53" s="7"/>
      <c r="AE53" s="7"/>
      <c r="AF53" s="7"/>
      <c r="AG53" s="7"/>
      <c r="AH53" s="7"/>
      <c r="AI53" s="153"/>
    </row>
    <row r="54" spans="1:35" ht="15" customHeight="1" x14ac:dyDescent="0.2">
      <c r="A54" s="152"/>
      <c r="AI54" s="153"/>
    </row>
    <row r="55" spans="1:35" ht="15" customHeight="1" x14ac:dyDescent="0.2">
      <c r="A55" s="152"/>
      <c r="B55" s="1" t="s">
        <v>275</v>
      </c>
      <c r="AI55" s="153"/>
    </row>
    <row r="56" spans="1:35" ht="15" customHeight="1" x14ac:dyDescent="0.2">
      <c r="A56" s="152"/>
      <c r="B56" s="1" t="s">
        <v>276</v>
      </c>
      <c r="AI56" s="153"/>
    </row>
    <row r="57" spans="1:35" ht="15" customHeight="1" x14ac:dyDescent="0.2">
      <c r="A57" s="152"/>
      <c r="AI57" s="153"/>
    </row>
    <row r="58" spans="1:35" ht="15" customHeight="1" x14ac:dyDescent="0.2">
      <c r="A58" s="152"/>
      <c r="B58" s="788" t="s">
        <v>269</v>
      </c>
      <c r="C58" s="788"/>
      <c r="D58" s="788"/>
      <c r="E58" s="788"/>
      <c r="F58" s="788"/>
      <c r="G58" s="788"/>
      <c r="H58" s="788"/>
      <c r="I58" s="788"/>
      <c r="J58" s="788"/>
      <c r="K58" s="788"/>
      <c r="L58" s="788"/>
      <c r="M58" s="788"/>
      <c r="U58" s="790" t="s">
        <v>270</v>
      </c>
      <c r="V58" s="790"/>
      <c r="AI58" s="153"/>
    </row>
    <row r="59" spans="1:35" ht="15" customHeight="1" x14ac:dyDescent="0.2">
      <c r="A59" s="152"/>
      <c r="B59" s="789"/>
      <c r="C59" s="789"/>
      <c r="D59" s="789"/>
      <c r="E59" s="789"/>
      <c r="F59" s="789"/>
      <c r="G59" s="789"/>
      <c r="H59" s="789"/>
      <c r="I59" s="789"/>
      <c r="J59" s="789"/>
      <c r="K59" s="789"/>
      <c r="L59" s="789"/>
      <c r="M59" s="789"/>
      <c r="N59" s="7"/>
      <c r="O59" s="7"/>
      <c r="P59" s="7"/>
      <c r="Q59" s="7"/>
      <c r="R59" s="7"/>
      <c r="S59" s="7"/>
      <c r="T59" s="7"/>
      <c r="U59" s="791"/>
      <c r="V59" s="791"/>
      <c r="AI59" s="153"/>
    </row>
    <row r="60" spans="1:35" ht="15" customHeight="1" thickBot="1" x14ac:dyDescent="0.25">
      <c r="A60" s="154"/>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6"/>
    </row>
  </sheetData>
  <mergeCells count="35">
    <mergeCell ref="B30:D31"/>
    <mergeCell ref="N36:V37"/>
    <mergeCell ref="AH8:AH9"/>
    <mergeCell ref="AG26:AH27"/>
    <mergeCell ref="AB26:AF27"/>
    <mergeCell ref="AB8:AB9"/>
    <mergeCell ref="AC8:AD9"/>
    <mergeCell ref="AE8:AE9"/>
    <mergeCell ref="AF8:AG9"/>
    <mergeCell ref="E28:AH29"/>
    <mergeCell ref="E30:V31"/>
    <mergeCell ref="W30:AH31"/>
    <mergeCell ref="B28:D29"/>
    <mergeCell ref="B58:M59"/>
    <mergeCell ref="U58:V59"/>
    <mergeCell ref="Z32:AH33"/>
    <mergeCell ref="B32:M33"/>
    <mergeCell ref="B40:AH41"/>
    <mergeCell ref="W43:AA44"/>
    <mergeCell ref="AB43:AH44"/>
    <mergeCell ref="W32:Y33"/>
    <mergeCell ref="B43:T44"/>
    <mergeCell ref="N32:V33"/>
    <mergeCell ref="L47:AH47"/>
    <mergeCell ref="B5:AH6"/>
    <mergeCell ref="B24:D25"/>
    <mergeCell ref="B26:D27"/>
    <mergeCell ref="E24:AH25"/>
    <mergeCell ref="E26:L27"/>
    <mergeCell ref="R26:S27"/>
    <mergeCell ref="M26:Q27"/>
    <mergeCell ref="T26:AA27"/>
    <mergeCell ref="V8:X9"/>
    <mergeCell ref="Y8:AA9"/>
    <mergeCell ref="B8:K9"/>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23" r:id="rId4" name="Check Box 11">
              <controlPr defaultSize="0" autoFill="0" autoLine="0" autoPict="0">
                <anchor moveWithCells="1">
                  <from>
                    <xdr:col>11</xdr:col>
                    <xdr:colOff>190500</xdr:colOff>
                    <xdr:row>6</xdr:row>
                    <xdr:rowOff>175260</xdr:rowOff>
                  </from>
                  <to>
                    <xdr:col>21</xdr:col>
                    <xdr:colOff>190500</xdr:colOff>
                    <xdr:row>8</xdr:row>
                    <xdr:rowOff>45720</xdr:rowOff>
                  </to>
                </anchor>
              </controlPr>
            </control>
          </mc:Choice>
        </mc:AlternateContent>
        <mc:AlternateContent xmlns:mc="http://schemas.openxmlformats.org/markup-compatibility/2006">
          <mc:Choice Requires="x14">
            <control shapeId="13324" r:id="rId5" name="Check Box 12">
              <controlPr defaultSize="0" autoFill="0" autoLine="0" autoPict="0">
                <anchor moveWithCells="1">
                  <from>
                    <xdr:col>11</xdr:col>
                    <xdr:colOff>190500</xdr:colOff>
                    <xdr:row>7</xdr:row>
                    <xdr:rowOff>160020</xdr:rowOff>
                  </from>
                  <to>
                    <xdr:col>21</xdr:col>
                    <xdr:colOff>190500</xdr:colOff>
                    <xdr:row>9</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AH58"/>
  <sheetViews>
    <sheetView workbookViewId="0"/>
  </sheetViews>
  <sheetFormatPr defaultColWidth="2.6640625" defaultRowHeight="15" customHeight="1" x14ac:dyDescent="0.2"/>
  <cols>
    <col min="1" max="16384" width="2.6640625" style="1"/>
  </cols>
  <sheetData>
    <row r="1" spans="2:34" ht="15" customHeight="1" x14ac:dyDescent="0.2">
      <c r="B1" s="1" t="s">
        <v>287</v>
      </c>
    </row>
    <row r="3" spans="2:34" ht="15" customHeight="1" x14ac:dyDescent="0.2">
      <c r="B3" s="828" t="s">
        <v>295</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row>
    <row r="4" spans="2:34" ht="15" customHeight="1" x14ac:dyDescent="0.2">
      <c r="B4" s="828"/>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row>
    <row r="5" spans="2:34" ht="15" customHeight="1" x14ac:dyDescent="0.2">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29" t="s">
        <v>1</v>
      </c>
      <c r="C7" s="829"/>
      <c r="D7" s="829"/>
      <c r="E7" s="829"/>
      <c r="F7" s="829"/>
      <c r="G7" s="829"/>
      <c r="H7" s="829"/>
      <c r="I7" s="829"/>
      <c r="J7" s="829"/>
      <c r="K7" s="829"/>
      <c r="L7" s="829"/>
      <c r="M7" s="157"/>
      <c r="N7" s="157"/>
      <c r="O7" s="148"/>
      <c r="P7" s="148"/>
      <c r="Q7" s="148"/>
      <c r="R7" s="148"/>
      <c r="S7" s="148"/>
      <c r="T7" s="148"/>
      <c r="U7" s="148"/>
      <c r="V7" s="345" t="s">
        <v>38</v>
      </c>
      <c r="W7" s="345"/>
      <c r="X7" s="345"/>
      <c r="Y7" s="498"/>
      <c r="Z7" s="498"/>
      <c r="AA7" s="498"/>
      <c r="AB7" s="345" t="s">
        <v>329</v>
      </c>
      <c r="AC7" s="498"/>
      <c r="AD7" s="498"/>
      <c r="AE7" s="345" t="s">
        <v>330</v>
      </c>
      <c r="AF7" s="498"/>
      <c r="AG7" s="498"/>
      <c r="AH7" s="345" t="s">
        <v>331</v>
      </c>
    </row>
    <row r="8" spans="2:34" ht="15" customHeight="1" x14ac:dyDescent="0.2">
      <c r="B8" s="829"/>
      <c r="C8" s="829"/>
      <c r="D8" s="829"/>
      <c r="E8" s="829"/>
      <c r="F8" s="829"/>
      <c r="G8" s="829"/>
      <c r="H8" s="829"/>
      <c r="I8" s="829"/>
      <c r="J8" s="829"/>
      <c r="K8" s="829"/>
      <c r="L8" s="829"/>
      <c r="M8" s="157"/>
      <c r="N8" s="157"/>
      <c r="O8" s="148"/>
      <c r="P8" s="148"/>
      <c r="Q8" s="148"/>
      <c r="R8" s="148"/>
      <c r="S8" s="148"/>
      <c r="T8" s="148"/>
      <c r="U8" s="148"/>
      <c r="V8" s="345"/>
      <c r="W8" s="345"/>
      <c r="X8" s="345"/>
      <c r="Y8" s="498"/>
      <c r="Z8" s="498"/>
      <c r="AA8" s="498"/>
      <c r="AB8" s="345"/>
      <c r="AC8" s="498"/>
      <c r="AD8" s="498"/>
      <c r="AE8" s="345"/>
      <c r="AF8" s="498"/>
      <c r="AG8" s="498"/>
      <c r="AH8" s="34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445"/>
      <c r="C12" s="445"/>
      <c r="D12" s="445"/>
      <c r="E12" s="445"/>
      <c r="F12" s="445"/>
      <c r="G12" s="445"/>
      <c r="H12" s="445"/>
      <c r="I12" s="445"/>
      <c r="J12" s="445"/>
      <c r="K12" s="445"/>
      <c r="L12" s="7" t="s">
        <v>283</v>
      </c>
      <c r="M12" s="7"/>
      <c r="N12" s="7"/>
      <c r="O12" s="7"/>
      <c r="P12" s="7"/>
      <c r="Q12" s="7"/>
      <c r="R12" s="7"/>
      <c r="U12" s="7" t="s">
        <v>282</v>
      </c>
      <c r="V12" s="7"/>
      <c r="W12" s="7"/>
      <c r="X12" s="7"/>
      <c r="Y12" s="343"/>
      <c r="Z12" s="343"/>
      <c r="AA12" s="343"/>
      <c r="AB12" s="343"/>
      <c r="AC12" s="343"/>
      <c r="AD12" s="343"/>
      <c r="AE12" s="343"/>
      <c r="AF12" s="343"/>
      <c r="AG12" s="343"/>
      <c r="AH12" s="343"/>
    </row>
    <row r="13" spans="2:34" ht="15" customHeight="1" x14ac:dyDescent="0.2">
      <c r="AH13" s="49"/>
    </row>
    <row r="14" spans="2:34" ht="15" customHeight="1" x14ac:dyDescent="0.2">
      <c r="B14" s="1" t="s">
        <v>296</v>
      </c>
      <c r="AH14" s="49"/>
    </row>
    <row r="15" spans="2:34" ht="9.75" customHeight="1" x14ac:dyDescent="0.2"/>
    <row r="16" spans="2:34" ht="14.25" customHeight="1" x14ac:dyDescent="0.2">
      <c r="B16" s="830" t="s">
        <v>388</v>
      </c>
      <c r="C16" s="591"/>
      <c r="D16" s="591"/>
      <c r="E16" s="591"/>
      <c r="F16" s="592"/>
      <c r="G16" s="831"/>
      <c r="H16" s="832"/>
      <c r="I16" s="832"/>
      <c r="J16" s="832"/>
      <c r="K16" s="832"/>
      <c r="L16" s="832"/>
      <c r="M16" s="832"/>
      <c r="N16" s="832"/>
      <c r="O16" s="832"/>
      <c r="P16" s="832"/>
      <c r="Q16" s="832"/>
      <c r="R16" s="833"/>
    </row>
    <row r="17" spans="2:34" ht="14.25" customHeight="1" x14ac:dyDescent="0.2">
      <c r="B17" s="593"/>
      <c r="C17" s="594"/>
      <c r="D17" s="594"/>
      <c r="E17" s="594"/>
      <c r="F17" s="595"/>
      <c r="G17" s="834"/>
      <c r="H17" s="835"/>
      <c r="I17" s="835"/>
      <c r="J17" s="835"/>
      <c r="K17" s="835"/>
      <c r="L17" s="835"/>
      <c r="M17" s="835"/>
      <c r="N17" s="835"/>
      <c r="O17" s="835"/>
      <c r="P17" s="835"/>
      <c r="Q17" s="835"/>
      <c r="R17" s="836"/>
    </row>
    <row r="18" spans="2:34" ht="15" customHeight="1" x14ac:dyDescent="0.2">
      <c r="B18" s="590" t="s">
        <v>82</v>
      </c>
      <c r="C18" s="591"/>
      <c r="D18" s="591"/>
      <c r="E18" s="591"/>
      <c r="F18" s="592"/>
      <c r="G18" s="822"/>
      <c r="H18" s="822"/>
      <c r="I18" s="822"/>
      <c r="J18" s="822"/>
      <c r="K18" s="822"/>
      <c r="L18" s="822"/>
      <c r="M18" s="822"/>
      <c r="N18" s="822"/>
      <c r="O18" s="822"/>
      <c r="P18" s="822"/>
      <c r="Q18" s="822"/>
      <c r="R18" s="823"/>
      <c r="S18" s="1" t="s">
        <v>83</v>
      </c>
      <c r="U18" s="590" t="s">
        <v>64</v>
      </c>
      <c r="V18" s="591"/>
      <c r="W18" s="591"/>
      <c r="X18" s="591"/>
      <c r="Y18" s="592"/>
      <c r="Z18" s="312" t="s">
        <v>90</v>
      </c>
      <c r="AA18" s="313"/>
      <c r="AB18" s="313"/>
      <c r="AC18" s="313"/>
      <c r="AD18" s="313"/>
      <c r="AE18" s="313"/>
      <c r="AF18" s="313"/>
      <c r="AG18" s="313"/>
      <c r="AH18" s="495"/>
    </row>
    <row r="19" spans="2:34" ht="15" customHeight="1" x14ac:dyDescent="0.2">
      <c r="B19" s="593"/>
      <c r="C19" s="594"/>
      <c r="D19" s="594"/>
      <c r="E19" s="594"/>
      <c r="F19" s="595"/>
      <c r="G19" s="824"/>
      <c r="H19" s="824"/>
      <c r="I19" s="824"/>
      <c r="J19" s="824"/>
      <c r="K19" s="824"/>
      <c r="L19" s="824"/>
      <c r="M19" s="824"/>
      <c r="N19" s="824"/>
      <c r="O19" s="824"/>
      <c r="P19" s="824"/>
      <c r="Q19" s="824"/>
      <c r="R19" s="825"/>
      <c r="U19" s="593"/>
      <c r="V19" s="594"/>
      <c r="W19" s="594"/>
      <c r="X19" s="594"/>
      <c r="Y19" s="595"/>
      <c r="Z19" s="314"/>
      <c r="AA19" s="315"/>
      <c r="AB19" s="315"/>
      <c r="AC19" s="315"/>
      <c r="AD19" s="315"/>
      <c r="AE19" s="315"/>
      <c r="AF19" s="315"/>
      <c r="AG19" s="315"/>
      <c r="AH19" s="496"/>
    </row>
    <row r="20" spans="2:34" ht="15" customHeight="1" x14ac:dyDescent="0.2">
      <c r="B20" s="590" t="s">
        <v>2</v>
      </c>
      <c r="C20" s="591"/>
      <c r="D20" s="591"/>
      <c r="E20" s="591"/>
      <c r="F20" s="592"/>
      <c r="G20" s="826"/>
      <c r="H20" s="826"/>
      <c r="I20" s="826"/>
      <c r="J20" s="826"/>
      <c r="K20" s="826"/>
      <c r="L20" s="826"/>
      <c r="M20" s="826"/>
      <c r="N20" s="826"/>
      <c r="O20" s="826"/>
      <c r="P20" s="826"/>
      <c r="Q20" s="826"/>
      <c r="R20" s="827"/>
      <c r="S20" s="304"/>
      <c r="T20" s="305"/>
      <c r="U20" s="590" t="s">
        <v>65</v>
      </c>
      <c r="V20" s="591"/>
      <c r="W20" s="591"/>
      <c r="X20" s="591"/>
      <c r="Y20" s="592"/>
      <c r="Z20" s="299"/>
      <c r="AA20" s="299"/>
      <c r="AB20" s="299"/>
      <c r="AC20" s="299"/>
      <c r="AD20" s="299"/>
      <c r="AE20" s="299"/>
      <c r="AF20" s="299"/>
      <c r="AG20" s="299"/>
      <c r="AH20" s="300"/>
    </row>
    <row r="21" spans="2:34" ht="15" customHeight="1" x14ac:dyDescent="0.2">
      <c r="B21" s="819"/>
      <c r="C21" s="820"/>
      <c r="D21" s="820"/>
      <c r="E21" s="820"/>
      <c r="F21" s="821"/>
      <c r="G21" s="826"/>
      <c r="H21" s="826"/>
      <c r="I21" s="826"/>
      <c r="J21" s="826"/>
      <c r="K21" s="826"/>
      <c r="L21" s="826"/>
      <c r="M21" s="826"/>
      <c r="N21" s="826"/>
      <c r="O21" s="826"/>
      <c r="P21" s="826"/>
      <c r="Q21" s="826"/>
      <c r="R21" s="827"/>
      <c r="U21" s="593"/>
      <c r="V21" s="594"/>
      <c r="W21" s="594"/>
      <c r="X21" s="594"/>
      <c r="Y21" s="595"/>
      <c r="Z21" s="302"/>
      <c r="AA21" s="302"/>
      <c r="AB21" s="302"/>
      <c r="AC21" s="302"/>
      <c r="AD21" s="302"/>
      <c r="AE21" s="302"/>
      <c r="AF21" s="302"/>
      <c r="AG21" s="302"/>
      <c r="AH21" s="303"/>
    </row>
    <row r="22" spans="2:34" ht="15" customHeight="1" x14ac:dyDescent="0.2">
      <c r="B22" s="819"/>
      <c r="C22" s="820"/>
      <c r="D22" s="820"/>
      <c r="E22" s="820"/>
      <c r="F22" s="821"/>
      <c r="G22" s="826"/>
      <c r="H22" s="826"/>
      <c r="I22" s="826"/>
      <c r="J22" s="826"/>
      <c r="K22" s="826"/>
      <c r="L22" s="826"/>
      <c r="M22" s="826"/>
      <c r="N22" s="826"/>
      <c r="O22" s="826"/>
      <c r="P22" s="826"/>
      <c r="Q22" s="826"/>
      <c r="R22" s="827"/>
      <c r="S22" s="304"/>
      <c r="T22" s="305"/>
      <c r="U22" s="590" t="s">
        <v>66</v>
      </c>
      <c r="V22" s="591"/>
      <c r="W22" s="591"/>
      <c r="X22" s="591"/>
      <c r="Y22" s="592"/>
      <c r="Z22" s="299"/>
      <c r="AA22" s="299"/>
      <c r="AB22" s="299"/>
      <c r="AC22" s="299"/>
      <c r="AD22" s="299"/>
      <c r="AE22" s="299"/>
      <c r="AF22" s="299"/>
      <c r="AG22" s="299"/>
      <c r="AH22" s="300"/>
    </row>
    <row r="23" spans="2:34" ht="15" customHeight="1" x14ac:dyDescent="0.2">
      <c r="B23" s="593"/>
      <c r="C23" s="594"/>
      <c r="D23" s="594"/>
      <c r="E23" s="594"/>
      <c r="F23" s="595"/>
      <c r="G23" s="824"/>
      <c r="H23" s="824"/>
      <c r="I23" s="824"/>
      <c r="J23" s="824"/>
      <c r="K23" s="824"/>
      <c r="L23" s="824"/>
      <c r="M23" s="824"/>
      <c r="N23" s="824"/>
      <c r="O23" s="824"/>
      <c r="P23" s="824"/>
      <c r="Q23" s="824"/>
      <c r="R23" s="825"/>
      <c r="U23" s="593"/>
      <c r="V23" s="594"/>
      <c r="W23" s="594"/>
      <c r="X23" s="594"/>
      <c r="Y23" s="595"/>
      <c r="Z23" s="302"/>
      <c r="AA23" s="302"/>
      <c r="AB23" s="302"/>
      <c r="AC23" s="302"/>
      <c r="AD23" s="302"/>
      <c r="AE23" s="302"/>
      <c r="AF23" s="302"/>
      <c r="AG23" s="302"/>
      <c r="AH23" s="303"/>
    </row>
    <row r="24" spans="2:34" ht="15" customHeight="1" x14ac:dyDescent="0.2">
      <c r="B24" s="590" t="s">
        <v>67</v>
      </c>
      <c r="C24" s="591"/>
      <c r="D24" s="591"/>
      <c r="E24" s="591"/>
      <c r="F24" s="592"/>
      <c r="G24" s="299" t="s">
        <v>278</v>
      </c>
      <c r="H24" s="447"/>
      <c r="I24" s="447"/>
      <c r="J24" s="447"/>
      <c r="K24" s="447"/>
      <c r="L24" s="299" t="s">
        <v>279</v>
      </c>
      <c r="M24" s="299"/>
      <c r="N24" s="447"/>
      <c r="O24" s="447"/>
      <c r="P24" s="447"/>
      <c r="Q24" s="447"/>
      <c r="R24" s="2"/>
      <c r="T24" s="2"/>
      <c r="U24" s="2"/>
      <c r="V24" s="2"/>
      <c r="W24" s="2"/>
      <c r="X24" s="2"/>
      <c r="Y24" s="2"/>
      <c r="Z24" s="2"/>
      <c r="AA24" s="2"/>
      <c r="AB24" s="2"/>
      <c r="AC24" s="2"/>
      <c r="AD24" s="2"/>
      <c r="AE24" s="2"/>
      <c r="AF24" s="2"/>
      <c r="AG24" s="2"/>
      <c r="AH24" s="3"/>
    </row>
    <row r="25" spans="2:34" ht="15" customHeight="1" x14ac:dyDescent="0.2">
      <c r="B25" s="819"/>
      <c r="C25" s="820"/>
      <c r="D25" s="820"/>
      <c r="E25" s="820"/>
      <c r="F25" s="821"/>
      <c r="G25" s="345"/>
      <c r="H25" s="448"/>
      <c r="I25" s="448"/>
      <c r="J25" s="448"/>
      <c r="K25" s="448"/>
      <c r="L25" s="345"/>
      <c r="M25" s="345"/>
      <c r="N25" s="448"/>
      <c r="O25" s="448"/>
      <c r="P25" s="448"/>
      <c r="Q25" s="448"/>
      <c r="AH25" s="5"/>
    </row>
    <row r="26" spans="2:34" ht="15" customHeight="1" x14ac:dyDescent="0.2">
      <c r="B26" s="819"/>
      <c r="C26" s="820"/>
      <c r="D26" s="820"/>
      <c r="E26" s="820"/>
      <c r="F26" s="821"/>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05"/>
    </row>
    <row r="27" spans="2:34" ht="15" customHeight="1" x14ac:dyDescent="0.2">
      <c r="B27" s="819"/>
      <c r="C27" s="820"/>
      <c r="D27" s="820"/>
      <c r="E27" s="820"/>
      <c r="F27" s="821"/>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05"/>
    </row>
    <row r="28" spans="2:34" ht="15" customHeight="1" x14ac:dyDescent="0.2">
      <c r="B28" s="593"/>
      <c r="C28" s="594"/>
      <c r="D28" s="594"/>
      <c r="E28" s="594"/>
      <c r="F28" s="595"/>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3"/>
    </row>
    <row r="29" spans="2:34" ht="15" customHeight="1" x14ac:dyDescent="0.2">
      <c r="B29" s="590" t="s">
        <v>280</v>
      </c>
      <c r="C29" s="591"/>
      <c r="D29" s="591"/>
      <c r="E29" s="591"/>
      <c r="F29" s="592"/>
      <c r="G29" s="476"/>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8"/>
    </row>
    <row r="30" spans="2:34" ht="15" customHeight="1" x14ac:dyDescent="0.2">
      <c r="B30" s="593"/>
      <c r="C30" s="594"/>
      <c r="D30" s="594"/>
      <c r="E30" s="594"/>
      <c r="F30" s="595"/>
      <c r="G30" s="479"/>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1"/>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 t="s">
        <v>319</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2">
      <c r="B33" s="398"/>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400"/>
    </row>
    <row r="34" spans="2:34" ht="15" customHeight="1" x14ac:dyDescent="0.2">
      <c r="B34" s="398"/>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row>
    <row r="35" spans="2:34" ht="15" customHeight="1" x14ac:dyDescent="0.2">
      <c r="B35" s="398"/>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98"/>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400"/>
    </row>
    <row r="37" spans="2:34" ht="15" customHeight="1" x14ac:dyDescent="0.2">
      <c r="B37" s="398"/>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00"/>
    </row>
    <row r="38" spans="2:34" ht="15" customHeight="1" x14ac:dyDescent="0.2">
      <c r="B38" s="398"/>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400"/>
    </row>
    <row r="39" spans="2:34" ht="15" customHeight="1" x14ac:dyDescent="0.2">
      <c r="B39" s="398"/>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400"/>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56"/>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8"/>
    </row>
    <row r="42" spans="2:34" ht="15" customHeight="1" x14ac:dyDescent="0.2">
      <c r="B42" s="162"/>
      <c r="C42" s="162"/>
      <c r="D42" s="162"/>
      <c r="E42" s="162"/>
      <c r="F42" s="162"/>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row>
    <row r="43" spans="2:34" ht="15" customHeight="1" x14ac:dyDescent="0.2">
      <c r="B43" s="802" t="s">
        <v>320</v>
      </c>
      <c r="C43" s="784"/>
      <c r="D43" s="784"/>
      <c r="E43" s="784"/>
      <c r="F43" s="784"/>
      <c r="G43" s="784"/>
      <c r="H43" s="784"/>
      <c r="I43" s="784"/>
      <c r="J43" s="784"/>
      <c r="K43" s="803"/>
      <c r="L43" s="837" t="s">
        <v>284</v>
      </c>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2:34" ht="15" customHeight="1" x14ac:dyDescent="0.2">
      <c r="B44" s="376"/>
      <c r="C44" s="377"/>
      <c r="D44" s="377"/>
      <c r="E44" s="377"/>
      <c r="F44" s="377"/>
      <c r="G44" s="377"/>
      <c r="H44" s="377"/>
      <c r="I44" s="377"/>
      <c r="J44" s="377"/>
      <c r="K44" s="378"/>
      <c r="L44" s="840"/>
      <c r="M44" s="841"/>
      <c r="N44" s="841"/>
      <c r="O44" s="841"/>
      <c r="P44" s="841"/>
      <c r="Q44" s="841"/>
      <c r="R44" s="841"/>
      <c r="S44" s="841"/>
      <c r="T44" s="841"/>
      <c r="U44" s="841"/>
      <c r="V44" s="841"/>
      <c r="W44" s="841"/>
      <c r="X44" s="841"/>
      <c r="Y44" s="841"/>
      <c r="Z44" s="841"/>
      <c r="AA44" s="841"/>
      <c r="AB44" s="841"/>
      <c r="AC44" s="841"/>
      <c r="AD44" s="841"/>
      <c r="AE44" s="841"/>
      <c r="AF44" s="841"/>
      <c r="AG44" s="841"/>
      <c r="AH44" s="842"/>
    </row>
    <row r="45" spans="2:34" ht="15" customHeight="1" x14ac:dyDescent="0.2">
      <c r="B45" s="4" t="s">
        <v>285</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398"/>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400"/>
    </row>
    <row r="47" spans="2:34" ht="15" customHeight="1" x14ac:dyDescent="0.2">
      <c r="B47" s="398"/>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400"/>
    </row>
    <row r="48" spans="2:34" ht="15" customHeight="1" x14ac:dyDescent="0.2">
      <c r="B48" s="398"/>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400"/>
    </row>
    <row r="49" spans="2:34" ht="15" customHeight="1" x14ac:dyDescent="0.2">
      <c r="B49" s="398"/>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400"/>
    </row>
    <row r="50" spans="2:34" ht="15" customHeight="1" x14ac:dyDescent="0.2">
      <c r="B50" s="398"/>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400"/>
    </row>
    <row r="51" spans="2:34" ht="15" customHeight="1" x14ac:dyDescent="0.2">
      <c r="B51" s="398"/>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400"/>
    </row>
    <row r="52" spans="2:34" ht="15" customHeight="1" x14ac:dyDescent="0.2">
      <c r="B52" s="398"/>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400"/>
    </row>
    <row r="53" spans="2:34" ht="15" customHeight="1" x14ac:dyDescent="0.2">
      <c r="B53" s="398"/>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400"/>
    </row>
    <row r="54" spans="2:34" ht="15" customHeight="1" x14ac:dyDescent="0.2">
      <c r="B54" s="356"/>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8"/>
    </row>
    <row r="57" spans="2:34" ht="15" customHeight="1" thickBot="1" x14ac:dyDescent="0.2">
      <c r="B57" s="332" t="s">
        <v>37</v>
      </c>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row>
    <row r="58" spans="2:34" ht="15" customHeight="1" thickTop="1" x14ac:dyDescent="0.2"/>
  </sheetData>
  <mergeCells count="38">
    <mergeCell ref="H24:K25"/>
    <mergeCell ref="L24:M25"/>
    <mergeCell ref="N24:Q25"/>
    <mergeCell ref="B57:AH57"/>
    <mergeCell ref="B33:AH41"/>
    <mergeCell ref="B46:AH54"/>
    <mergeCell ref="B24:F28"/>
    <mergeCell ref="B29:F30"/>
    <mergeCell ref="G29:AH30"/>
    <mergeCell ref="G26:AH28"/>
    <mergeCell ref="G24:G25"/>
    <mergeCell ref="B43:K44"/>
    <mergeCell ref="L43:AH44"/>
    <mergeCell ref="B3:AH5"/>
    <mergeCell ref="B7:L8"/>
    <mergeCell ref="B16:F17"/>
    <mergeCell ref="G16:R17"/>
    <mergeCell ref="V7:X8"/>
    <mergeCell ref="Y7:AA8"/>
    <mergeCell ref="AB7:AB8"/>
    <mergeCell ref="AC7:AD8"/>
    <mergeCell ref="AE7:AE8"/>
    <mergeCell ref="AF7:AG8"/>
    <mergeCell ref="AH7:AH8"/>
    <mergeCell ref="B12:K12"/>
    <mergeCell ref="Y12:AH12"/>
    <mergeCell ref="B18:F19"/>
    <mergeCell ref="B20:F23"/>
    <mergeCell ref="Z18:AH19"/>
    <mergeCell ref="Z20:AH21"/>
    <mergeCell ref="Z22:AH23"/>
    <mergeCell ref="U18:Y19"/>
    <mergeCell ref="U20:Y21"/>
    <mergeCell ref="U22:Y23"/>
    <mergeCell ref="G18:R19"/>
    <mergeCell ref="G20:R23"/>
    <mergeCell ref="S20:T20"/>
    <mergeCell ref="S22:T22"/>
  </mergeCells>
  <phoneticPr fontId="2"/>
  <dataValidations count="3">
    <dataValidation imeMode="off" allowBlank="1" showInputMessage="1" showErrorMessage="1" sqref="Y7:AA8 AC7:AD8 AF7:AG8 N24:Q25 Z20:AH23 H24:K25" xr:uid="{00000000-0002-0000-0D00-000000000000}"/>
    <dataValidation imeMode="on" allowBlank="1" showInputMessage="1" showErrorMessage="1" sqref="G18:R23 G26:AH28 B33:AH41" xr:uid="{00000000-0002-0000-0D00-000001000000}"/>
    <dataValidation type="custom" imeMode="off" allowBlank="1" showInputMessage="1" showErrorMessage="1" errorTitle="桁数エラー" error="公認資格番号は6桁の半角数字です。" sqref="G16:R17" xr:uid="{00000000-0002-0000-0D00-000002000000}">
      <formula1>IF(G16*0=0,LENB(G16)=6)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18</xdr:col>
                    <xdr:colOff>30480</xdr:colOff>
                    <xdr:row>18</xdr:row>
                    <xdr:rowOff>160020</xdr:rowOff>
                  </from>
                  <to>
                    <xdr:col>19</xdr:col>
                    <xdr:colOff>190500</xdr:colOff>
                    <xdr:row>20</xdr:row>
                    <xdr:rowOff>22860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18</xdr:col>
                    <xdr:colOff>30480</xdr:colOff>
                    <xdr:row>20</xdr:row>
                    <xdr:rowOff>160020</xdr:rowOff>
                  </from>
                  <to>
                    <xdr:col>19</xdr:col>
                    <xdr:colOff>190500</xdr:colOff>
                    <xdr:row>22</xdr:row>
                    <xdr:rowOff>22860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926D-89E0-433F-8DAD-D6C8B3D3AEBE}">
  <dimension ref="B1:AH50"/>
  <sheetViews>
    <sheetView zoomScaleNormal="100" workbookViewId="0"/>
  </sheetViews>
  <sheetFormatPr defaultColWidth="2.6640625" defaultRowHeight="15" customHeight="1" x14ac:dyDescent="0.2"/>
  <cols>
    <col min="1" max="16384" width="2.6640625" style="259"/>
  </cols>
  <sheetData>
    <row r="1" spans="2:34" ht="15" customHeight="1" x14ac:dyDescent="0.2">
      <c r="B1" s="259" t="s">
        <v>288</v>
      </c>
    </row>
    <row r="3" spans="2:34" ht="15" customHeight="1" x14ac:dyDescent="0.2">
      <c r="B3" s="903" t="s">
        <v>297</v>
      </c>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row>
    <row r="4" spans="2:34" ht="15" customHeight="1" x14ac:dyDescent="0.2">
      <c r="B4" s="903"/>
      <c r="C4" s="903"/>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c r="AD4" s="903"/>
      <c r="AE4" s="903"/>
      <c r="AF4" s="903"/>
      <c r="AG4" s="903"/>
      <c r="AH4" s="903"/>
    </row>
    <row r="5" spans="2:34" ht="15" customHeight="1" x14ac:dyDescent="0.2">
      <c r="B5" s="903"/>
      <c r="C5" s="903"/>
      <c r="D5" s="903"/>
      <c r="E5" s="903"/>
      <c r="F5" s="903"/>
      <c r="G5" s="903"/>
      <c r="H5" s="903"/>
      <c r="I5" s="903"/>
      <c r="J5" s="903"/>
      <c r="K5" s="903"/>
      <c r="L5" s="903"/>
      <c r="M5" s="903"/>
      <c r="N5" s="903"/>
      <c r="O5" s="903"/>
      <c r="P5" s="903"/>
      <c r="Q5" s="903"/>
      <c r="R5" s="903"/>
      <c r="S5" s="903"/>
      <c r="T5" s="903"/>
      <c r="U5" s="903"/>
      <c r="V5" s="903"/>
      <c r="W5" s="903"/>
      <c r="X5" s="903"/>
      <c r="Y5" s="903"/>
      <c r="Z5" s="903"/>
      <c r="AA5" s="903"/>
      <c r="AB5" s="903"/>
      <c r="AC5" s="903"/>
      <c r="AD5" s="903"/>
      <c r="AE5" s="903"/>
      <c r="AF5" s="903"/>
      <c r="AG5" s="903"/>
      <c r="AH5" s="903"/>
    </row>
    <row r="6" spans="2:34" ht="15" customHeight="1" x14ac:dyDescent="0.2">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row>
    <row r="7" spans="2:34" ht="15" customHeight="1" x14ac:dyDescent="0.2">
      <c r="B7" s="904" t="s">
        <v>1</v>
      </c>
      <c r="C7" s="904"/>
      <c r="D7" s="904"/>
      <c r="E7" s="904"/>
      <c r="F7" s="904"/>
      <c r="G7" s="904"/>
      <c r="H7" s="904"/>
      <c r="I7" s="904"/>
      <c r="J7" s="904"/>
      <c r="K7" s="904"/>
      <c r="L7" s="904"/>
      <c r="M7" s="261"/>
      <c r="N7" s="261"/>
      <c r="O7" s="260"/>
      <c r="P7" s="260"/>
      <c r="Q7" s="260"/>
      <c r="R7" s="260"/>
      <c r="S7" s="260"/>
      <c r="T7" s="260"/>
      <c r="U7" s="260"/>
      <c r="V7" s="871" t="s">
        <v>38</v>
      </c>
      <c r="W7" s="871"/>
      <c r="X7" s="871"/>
      <c r="Y7" s="905"/>
      <c r="Z7" s="905"/>
      <c r="AA7" s="905"/>
      <c r="AB7" s="871" t="s">
        <v>329</v>
      </c>
      <c r="AC7" s="905"/>
      <c r="AD7" s="905"/>
      <c r="AE7" s="871" t="s">
        <v>330</v>
      </c>
      <c r="AF7" s="905"/>
      <c r="AG7" s="905"/>
      <c r="AH7" s="871" t="s">
        <v>331</v>
      </c>
    </row>
    <row r="8" spans="2:34" ht="15" customHeight="1" x14ac:dyDescent="0.2">
      <c r="B8" s="904"/>
      <c r="C8" s="904"/>
      <c r="D8" s="904"/>
      <c r="E8" s="904"/>
      <c r="F8" s="904"/>
      <c r="G8" s="904"/>
      <c r="H8" s="904"/>
      <c r="I8" s="904"/>
      <c r="J8" s="904"/>
      <c r="K8" s="904"/>
      <c r="L8" s="904"/>
      <c r="M8" s="261"/>
      <c r="N8" s="261"/>
      <c r="O8" s="260"/>
      <c r="P8" s="260"/>
      <c r="Q8" s="260"/>
      <c r="R8" s="260"/>
      <c r="S8" s="260"/>
      <c r="T8" s="260"/>
      <c r="U8" s="260"/>
      <c r="V8" s="871"/>
      <c r="W8" s="871"/>
      <c r="X8" s="871"/>
      <c r="Y8" s="905"/>
      <c r="Z8" s="905"/>
      <c r="AA8" s="905"/>
      <c r="AB8" s="871"/>
      <c r="AC8" s="905"/>
      <c r="AD8" s="905"/>
      <c r="AE8" s="871"/>
      <c r="AF8" s="905"/>
      <c r="AG8" s="905"/>
      <c r="AH8" s="871"/>
    </row>
    <row r="9" spans="2:34" ht="15" customHeight="1" x14ac:dyDescent="0.2">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row>
    <row r="12" spans="2:34" ht="15" customHeight="1" x14ac:dyDescent="0.2">
      <c r="B12" s="887"/>
      <c r="C12" s="887"/>
      <c r="D12" s="887"/>
      <c r="E12" s="887"/>
      <c r="F12" s="887"/>
      <c r="G12" s="887"/>
      <c r="H12" s="887"/>
      <c r="I12" s="887"/>
      <c r="J12" s="887"/>
      <c r="K12" s="887"/>
      <c r="L12" s="264" t="s">
        <v>283</v>
      </c>
      <c r="M12" s="264"/>
      <c r="N12" s="264"/>
      <c r="O12" s="264"/>
      <c r="P12" s="264"/>
      <c r="Q12" s="264"/>
      <c r="R12" s="264"/>
      <c r="U12" s="264" t="s">
        <v>282</v>
      </c>
      <c r="V12" s="264"/>
      <c r="W12" s="264"/>
      <c r="X12" s="264"/>
      <c r="Y12" s="885"/>
      <c r="Z12" s="885"/>
      <c r="AA12" s="885"/>
      <c r="AB12" s="885"/>
      <c r="AC12" s="885"/>
      <c r="AD12" s="885"/>
      <c r="AE12" s="885"/>
      <c r="AF12" s="885"/>
      <c r="AG12" s="885"/>
      <c r="AH12" s="885"/>
    </row>
    <row r="13" spans="2:34" ht="15" customHeight="1" x14ac:dyDescent="0.2">
      <c r="AH13" s="262"/>
    </row>
    <row r="14" spans="2:34" ht="15" customHeight="1" x14ac:dyDescent="0.2">
      <c r="B14" s="259" t="s">
        <v>373</v>
      </c>
      <c r="AH14" s="262"/>
    </row>
    <row r="15" spans="2:34" ht="9.75" customHeight="1" x14ac:dyDescent="0.2"/>
    <row r="16" spans="2:34" ht="14.25" customHeight="1" x14ac:dyDescent="0.2">
      <c r="B16" s="888" t="s">
        <v>388</v>
      </c>
      <c r="C16" s="853"/>
      <c r="D16" s="853"/>
      <c r="E16" s="853"/>
      <c r="F16" s="854"/>
      <c r="G16" s="889"/>
      <c r="H16" s="890"/>
      <c r="I16" s="890"/>
      <c r="J16" s="890"/>
      <c r="K16" s="890"/>
      <c r="L16" s="890"/>
      <c r="M16" s="890"/>
      <c r="N16" s="890"/>
      <c r="O16" s="890"/>
      <c r="P16" s="890"/>
      <c r="Q16" s="890"/>
      <c r="R16" s="891"/>
    </row>
    <row r="17" spans="2:34" ht="14.25" customHeight="1" x14ac:dyDescent="0.2">
      <c r="B17" s="855"/>
      <c r="C17" s="856"/>
      <c r="D17" s="856"/>
      <c r="E17" s="856"/>
      <c r="F17" s="857"/>
      <c r="G17" s="892"/>
      <c r="H17" s="893"/>
      <c r="I17" s="893"/>
      <c r="J17" s="893"/>
      <c r="K17" s="893"/>
      <c r="L17" s="893"/>
      <c r="M17" s="893"/>
      <c r="N17" s="893"/>
      <c r="O17" s="893"/>
      <c r="P17" s="893"/>
      <c r="Q17" s="893"/>
      <c r="R17" s="894"/>
    </row>
    <row r="18" spans="2:34" ht="15" customHeight="1" x14ac:dyDescent="0.2">
      <c r="B18" s="852" t="s">
        <v>82</v>
      </c>
      <c r="C18" s="853"/>
      <c r="D18" s="853"/>
      <c r="E18" s="853"/>
      <c r="F18" s="854"/>
      <c r="G18" s="895"/>
      <c r="H18" s="895"/>
      <c r="I18" s="895"/>
      <c r="J18" s="895"/>
      <c r="K18" s="895"/>
      <c r="L18" s="895"/>
      <c r="M18" s="895"/>
      <c r="N18" s="895"/>
      <c r="O18" s="895"/>
      <c r="P18" s="895"/>
      <c r="Q18" s="895"/>
      <c r="R18" s="896"/>
      <c r="S18" s="259" t="s">
        <v>62</v>
      </c>
      <c r="U18" s="852" t="s">
        <v>64</v>
      </c>
      <c r="V18" s="853"/>
      <c r="W18" s="853"/>
      <c r="X18" s="853"/>
      <c r="Y18" s="854"/>
      <c r="Z18" s="897"/>
      <c r="AA18" s="898"/>
      <c r="AB18" s="898"/>
      <c r="AC18" s="898"/>
      <c r="AD18" s="898"/>
      <c r="AE18" s="898"/>
      <c r="AF18" s="898"/>
      <c r="AG18" s="898"/>
      <c r="AH18" s="899"/>
    </row>
    <row r="19" spans="2:34" ht="15" customHeight="1" x14ac:dyDescent="0.2">
      <c r="B19" s="855"/>
      <c r="C19" s="856"/>
      <c r="D19" s="856"/>
      <c r="E19" s="856"/>
      <c r="F19" s="857"/>
      <c r="G19" s="880"/>
      <c r="H19" s="880"/>
      <c r="I19" s="880"/>
      <c r="J19" s="880"/>
      <c r="K19" s="880"/>
      <c r="L19" s="880"/>
      <c r="M19" s="880"/>
      <c r="N19" s="880"/>
      <c r="O19" s="880"/>
      <c r="P19" s="880"/>
      <c r="Q19" s="880"/>
      <c r="R19" s="881"/>
      <c r="U19" s="855"/>
      <c r="V19" s="856"/>
      <c r="W19" s="856"/>
      <c r="X19" s="856"/>
      <c r="Y19" s="857"/>
      <c r="Z19" s="900"/>
      <c r="AA19" s="901"/>
      <c r="AB19" s="901"/>
      <c r="AC19" s="901"/>
      <c r="AD19" s="901"/>
      <c r="AE19" s="901"/>
      <c r="AF19" s="901"/>
      <c r="AG19" s="901"/>
      <c r="AH19" s="902"/>
    </row>
    <row r="20" spans="2:34" ht="15" customHeight="1" x14ac:dyDescent="0.2">
      <c r="B20" s="852" t="s">
        <v>2</v>
      </c>
      <c r="C20" s="853"/>
      <c r="D20" s="853"/>
      <c r="E20" s="853"/>
      <c r="F20" s="854"/>
      <c r="G20" s="878"/>
      <c r="H20" s="878"/>
      <c r="I20" s="878"/>
      <c r="J20" s="878"/>
      <c r="K20" s="878"/>
      <c r="L20" s="878"/>
      <c r="M20" s="878"/>
      <c r="N20" s="878"/>
      <c r="O20" s="878"/>
      <c r="P20" s="878"/>
      <c r="Q20" s="878"/>
      <c r="R20" s="879"/>
      <c r="S20" s="882"/>
      <c r="T20" s="883"/>
      <c r="U20" s="852" t="s">
        <v>65</v>
      </c>
      <c r="V20" s="853"/>
      <c r="W20" s="853"/>
      <c r="X20" s="853"/>
      <c r="Y20" s="854"/>
      <c r="Z20" s="870"/>
      <c r="AA20" s="870"/>
      <c r="AB20" s="870"/>
      <c r="AC20" s="870"/>
      <c r="AD20" s="870"/>
      <c r="AE20" s="870"/>
      <c r="AF20" s="870"/>
      <c r="AG20" s="870"/>
      <c r="AH20" s="884"/>
    </row>
    <row r="21" spans="2:34" ht="15" customHeight="1" x14ac:dyDescent="0.2">
      <c r="B21" s="867"/>
      <c r="C21" s="868"/>
      <c r="D21" s="868"/>
      <c r="E21" s="868"/>
      <c r="F21" s="869"/>
      <c r="G21" s="878"/>
      <c r="H21" s="878"/>
      <c r="I21" s="878"/>
      <c r="J21" s="878"/>
      <c r="K21" s="878"/>
      <c r="L21" s="878"/>
      <c r="M21" s="878"/>
      <c r="N21" s="878"/>
      <c r="O21" s="878"/>
      <c r="P21" s="878"/>
      <c r="Q21" s="878"/>
      <c r="R21" s="879"/>
      <c r="U21" s="855"/>
      <c r="V21" s="856"/>
      <c r="W21" s="856"/>
      <c r="X21" s="856"/>
      <c r="Y21" s="857"/>
      <c r="Z21" s="885"/>
      <c r="AA21" s="885"/>
      <c r="AB21" s="885"/>
      <c r="AC21" s="885"/>
      <c r="AD21" s="885"/>
      <c r="AE21" s="885"/>
      <c r="AF21" s="885"/>
      <c r="AG21" s="885"/>
      <c r="AH21" s="886"/>
    </row>
    <row r="22" spans="2:34" ht="15" customHeight="1" x14ac:dyDescent="0.2">
      <c r="B22" s="867"/>
      <c r="C22" s="868"/>
      <c r="D22" s="868"/>
      <c r="E22" s="868"/>
      <c r="F22" s="869"/>
      <c r="G22" s="878"/>
      <c r="H22" s="878"/>
      <c r="I22" s="878"/>
      <c r="J22" s="878"/>
      <c r="K22" s="878"/>
      <c r="L22" s="878"/>
      <c r="M22" s="878"/>
      <c r="N22" s="878"/>
      <c r="O22" s="878"/>
      <c r="P22" s="878"/>
      <c r="Q22" s="878"/>
      <c r="R22" s="879"/>
      <c r="S22" s="882"/>
      <c r="T22" s="883"/>
      <c r="U22" s="852" t="s">
        <v>66</v>
      </c>
      <c r="V22" s="853"/>
      <c r="W22" s="853"/>
      <c r="X22" s="853"/>
      <c r="Y22" s="854"/>
      <c r="Z22" s="870"/>
      <c r="AA22" s="870"/>
      <c r="AB22" s="870"/>
      <c r="AC22" s="870"/>
      <c r="AD22" s="870"/>
      <c r="AE22" s="870"/>
      <c r="AF22" s="870"/>
      <c r="AG22" s="870"/>
      <c r="AH22" s="884"/>
    </row>
    <row r="23" spans="2:34" ht="15" customHeight="1" x14ac:dyDescent="0.2">
      <c r="B23" s="855"/>
      <c r="C23" s="856"/>
      <c r="D23" s="856"/>
      <c r="E23" s="856"/>
      <c r="F23" s="857"/>
      <c r="G23" s="880"/>
      <c r="H23" s="880"/>
      <c r="I23" s="880"/>
      <c r="J23" s="880"/>
      <c r="K23" s="880"/>
      <c r="L23" s="880"/>
      <c r="M23" s="880"/>
      <c r="N23" s="880"/>
      <c r="O23" s="880"/>
      <c r="P23" s="880"/>
      <c r="Q23" s="880"/>
      <c r="R23" s="881"/>
      <c r="U23" s="855"/>
      <c r="V23" s="856"/>
      <c r="W23" s="856"/>
      <c r="X23" s="856"/>
      <c r="Y23" s="857"/>
      <c r="Z23" s="885"/>
      <c r="AA23" s="885"/>
      <c r="AB23" s="885"/>
      <c r="AC23" s="885"/>
      <c r="AD23" s="885"/>
      <c r="AE23" s="885"/>
      <c r="AF23" s="885"/>
      <c r="AG23" s="885"/>
      <c r="AH23" s="886"/>
    </row>
    <row r="24" spans="2:34" ht="15" customHeight="1" x14ac:dyDescent="0.2">
      <c r="B24" s="852" t="s">
        <v>67</v>
      </c>
      <c r="C24" s="853"/>
      <c r="D24" s="853"/>
      <c r="E24" s="853"/>
      <c r="F24" s="854"/>
      <c r="G24" s="870" t="s">
        <v>84</v>
      </c>
      <c r="H24" s="872"/>
      <c r="I24" s="872"/>
      <c r="J24" s="872"/>
      <c r="K24" s="872"/>
      <c r="L24" s="870" t="s">
        <v>85</v>
      </c>
      <c r="M24" s="870"/>
      <c r="N24" s="872"/>
      <c r="O24" s="872"/>
      <c r="P24" s="872"/>
      <c r="Q24" s="872"/>
      <c r="R24" s="265"/>
      <c r="T24" s="265"/>
      <c r="U24" s="265"/>
      <c r="V24" s="265"/>
      <c r="W24" s="265"/>
      <c r="X24" s="265"/>
      <c r="Y24" s="265"/>
      <c r="Z24" s="265"/>
      <c r="AA24" s="265"/>
      <c r="AB24" s="265"/>
      <c r="AC24" s="265"/>
      <c r="AD24" s="265"/>
      <c r="AE24" s="265"/>
      <c r="AF24" s="265"/>
      <c r="AG24" s="265"/>
      <c r="AH24" s="266"/>
    </row>
    <row r="25" spans="2:34" ht="15" customHeight="1" x14ac:dyDescent="0.2">
      <c r="B25" s="867"/>
      <c r="C25" s="868"/>
      <c r="D25" s="868"/>
      <c r="E25" s="868"/>
      <c r="F25" s="869"/>
      <c r="G25" s="871"/>
      <c r="H25" s="873"/>
      <c r="I25" s="873"/>
      <c r="J25" s="873"/>
      <c r="K25" s="873"/>
      <c r="L25" s="871"/>
      <c r="M25" s="871"/>
      <c r="N25" s="873"/>
      <c r="O25" s="873"/>
      <c r="P25" s="873"/>
      <c r="Q25" s="873"/>
      <c r="AH25" s="267"/>
    </row>
    <row r="26" spans="2:34" ht="15" customHeight="1" x14ac:dyDescent="0.2">
      <c r="B26" s="867"/>
      <c r="C26" s="868"/>
      <c r="D26" s="868"/>
      <c r="E26" s="868"/>
      <c r="F26" s="869"/>
      <c r="G26" s="874"/>
      <c r="H26" s="874"/>
      <c r="I26" s="874"/>
      <c r="J26" s="874"/>
      <c r="K26" s="874"/>
      <c r="L26" s="874"/>
      <c r="M26" s="874"/>
      <c r="N26" s="874"/>
      <c r="O26" s="874"/>
      <c r="P26" s="874"/>
      <c r="Q26" s="874"/>
      <c r="R26" s="874"/>
      <c r="S26" s="874"/>
      <c r="T26" s="874"/>
      <c r="U26" s="874"/>
      <c r="V26" s="874"/>
      <c r="W26" s="874"/>
      <c r="X26" s="874"/>
      <c r="Y26" s="874"/>
      <c r="Z26" s="874"/>
      <c r="AA26" s="874"/>
      <c r="AB26" s="874"/>
      <c r="AC26" s="874"/>
      <c r="AD26" s="874"/>
      <c r="AE26" s="874"/>
      <c r="AF26" s="874"/>
      <c r="AG26" s="874"/>
      <c r="AH26" s="875"/>
    </row>
    <row r="27" spans="2:34" ht="15" customHeight="1" x14ac:dyDescent="0.2">
      <c r="B27" s="867"/>
      <c r="C27" s="868"/>
      <c r="D27" s="868"/>
      <c r="E27" s="868"/>
      <c r="F27" s="869"/>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874"/>
      <c r="AF27" s="874"/>
      <c r="AG27" s="874"/>
      <c r="AH27" s="875"/>
    </row>
    <row r="28" spans="2:34" ht="15" customHeight="1" x14ac:dyDescent="0.2">
      <c r="B28" s="855"/>
      <c r="C28" s="856"/>
      <c r="D28" s="856"/>
      <c r="E28" s="856"/>
      <c r="F28" s="857"/>
      <c r="G28" s="876"/>
      <c r="H28" s="876"/>
      <c r="I28" s="876"/>
      <c r="J28" s="876"/>
      <c r="K28" s="876"/>
      <c r="L28" s="876"/>
      <c r="M28" s="876"/>
      <c r="N28" s="876"/>
      <c r="O28" s="876"/>
      <c r="P28" s="876"/>
      <c r="Q28" s="876"/>
      <c r="R28" s="876"/>
      <c r="S28" s="876"/>
      <c r="T28" s="876"/>
      <c r="U28" s="876"/>
      <c r="V28" s="876"/>
      <c r="W28" s="876"/>
      <c r="X28" s="876"/>
      <c r="Y28" s="876"/>
      <c r="Z28" s="876"/>
      <c r="AA28" s="876"/>
      <c r="AB28" s="876"/>
      <c r="AC28" s="876"/>
      <c r="AD28" s="876"/>
      <c r="AE28" s="876"/>
      <c r="AF28" s="876"/>
      <c r="AG28" s="876"/>
      <c r="AH28" s="877"/>
    </row>
    <row r="29" spans="2:34" ht="15" customHeight="1" x14ac:dyDescent="0.2">
      <c r="B29" s="852" t="s">
        <v>86</v>
      </c>
      <c r="C29" s="853"/>
      <c r="D29" s="853"/>
      <c r="E29" s="853"/>
      <c r="F29" s="854"/>
      <c r="G29" s="858"/>
      <c r="H29" s="859"/>
      <c r="I29" s="859"/>
      <c r="J29" s="859"/>
      <c r="K29" s="859"/>
      <c r="L29" s="859"/>
      <c r="M29" s="859"/>
      <c r="N29" s="859"/>
      <c r="O29" s="859"/>
      <c r="P29" s="859"/>
      <c r="Q29" s="859"/>
      <c r="R29" s="859"/>
      <c r="S29" s="859"/>
      <c r="T29" s="859"/>
      <c r="U29" s="859"/>
      <c r="V29" s="859"/>
      <c r="W29" s="859"/>
      <c r="X29" s="859"/>
      <c r="Y29" s="859"/>
      <c r="Z29" s="859"/>
      <c r="AA29" s="859"/>
      <c r="AB29" s="859"/>
      <c r="AC29" s="859"/>
      <c r="AD29" s="859"/>
      <c r="AE29" s="859"/>
      <c r="AF29" s="859"/>
      <c r="AG29" s="859"/>
      <c r="AH29" s="860"/>
    </row>
    <row r="30" spans="2:34" ht="15" customHeight="1" x14ac:dyDescent="0.2">
      <c r="B30" s="855"/>
      <c r="C30" s="856"/>
      <c r="D30" s="856"/>
      <c r="E30" s="856"/>
      <c r="F30" s="857"/>
      <c r="G30" s="861"/>
      <c r="H30" s="862"/>
      <c r="I30" s="862"/>
      <c r="J30" s="862"/>
      <c r="K30" s="862"/>
      <c r="L30" s="862"/>
      <c r="M30" s="862"/>
      <c r="N30" s="862"/>
      <c r="O30" s="862"/>
      <c r="P30" s="862"/>
      <c r="Q30" s="862"/>
      <c r="R30" s="862"/>
      <c r="S30" s="862"/>
      <c r="T30" s="862"/>
      <c r="U30" s="862"/>
      <c r="V30" s="862"/>
      <c r="W30" s="862"/>
      <c r="X30" s="862"/>
      <c r="Y30" s="862"/>
      <c r="Z30" s="862"/>
      <c r="AA30" s="862"/>
      <c r="AB30" s="862"/>
      <c r="AC30" s="862"/>
      <c r="AD30" s="862"/>
      <c r="AE30" s="862"/>
      <c r="AF30" s="862"/>
      <c r="AG30" s="862"/>
      <c r="AH30" s="863"/>
    </row>
    <row r="31" spans="2:34" ht="15" customHeight="1" x14ac:dyDescent="0.2">
      <c r="B31" s="265"/>
      <c r="C31" s="265"/>
      <c r="D31" s="265"/>
      <c r="E31" s="265"/>
      <c r="F31" s="265"/>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row>
    <row r="32" spans="2:34" ht="15" customHeight="1" x14ac:dyDescent="0.2">
      <c r="B32" s="269" t="s">
        <v>321</v>
      </c>
      <c r="C32" s="265"/>
      <c r="D32" s="265"/>
      <c r="E32" s="265"/>
      <c r="F32" s="265"/>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70"/>
    </row>
    <row r="33" spans="2:34" ht="15" customHeight="1" x14ac:dyDescent="0.2">
      <c r="B33" s="271"/>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272"/>
    </row>
    <row r="34" spans="2:34" ht="15" customHeight="1" x14ac:dyDescent="0.2">
      <c r="B34" s="273"/>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0"/>
      <c r="AB34" s="850"/>
      <c r="AC34" s="850"/>
      <c r="AD34" s="850"/>
      <c r="AE34" s="850"/>
      <c r="AF34" s="850"/>
      <c r="AG34" s="850"/>
      <c r="AH34" s="272"/>
    </row>
    <row r="35" spans="2:34" ht="15" customHeight="1" x14ac:dyDescent="0.2">
      <c r="B35" s="273"/>
      <c r="C35" s="850"/>
      <c r="D35" s="850"/>
      <c r="E35" s="850"/>
      <c r="F35" s="850"/>
      <c r="G35" s="850"/>
      <c r="H35" s="850"/>
      <c r="I35" s="850"/>
      <c r="J35" s="850"/>
      <c r="K35" s="850"/>
      <c r="L35" s="850"/>
      <c r="M35" s="850"/>
      <c r="N35" s="850"/>
      <c r="O35" s="850"/>
      <c r="P35" s="850"/>
      <c r="Q35" s="850"/>
      <c r="R35" s="850"/>
      <c r="S35" s="850"/>
      <c r="T35" s="850"/>
      <c r="U35" s="850"/>
      <c r="V35" s="850"/>
      <c r="W35" s="850"/>
      <c r="X35" s="850"/>
      <c r="Y35" s="850"/>
      <c r="Z35" s="850"/>
      <c r="AA35" s="850"/>
      <c r="AB35" s="850"/>
      <c r="AC35" s="850"/>
      <c r="AD35" s="850"/>
      <c r="AE35" s="850"/>
      <c r="AF35" s="850"/>
      <c r="AG35" s="850"/>
      <c r="AH35" s="272"/>
    </row>
    <row r="36" spans="2:34" ht="15" customHeight="1" x14ac:dyDescent="0.2">
      <c r="B36" s="273"/>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2"/>
    </row>
    <row r="37" spans="2:34" ht="15" customHeight="1" x14ac:dyDescent="0.2">
      <c r="B37" s="275" t="s">
        <v>480</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7"/>
    </row>
    <row r="38" spans="2:34" ht="15" customHeight="1" x14ac:dyDescent="0.2">
      <c r="B38" s="278"/>
      <c r="C38" s="864" t="s">
        <v>481</v>
      </c>
      <c r="D38" s="864"/>
      <c r="E38" s="864"/>
      <c r="F38" s="864"/>
      <c r="G38" s="864"/>
      <c r="H38" s="865"/>
      <c r="I38" s="865"/>
      <c r="J38" s="865"/>
      <c r="K38" s="865"/>
      <c r="L38" s="865"/>
      <c r="M38" s="865"/>
      <c r="N38" s="865"/>
      <c r="O38" s="865"/>
      <c r="P38" s="865"/>
      <c r="Q38" s="865"/>
      <c r="R38" s="865"/>
      <c r="S38" s="865"/>
      <c r="T38" s="865"/>
      <c r="U38" s="865"/>
      <c r="V38" s="865"/>
      <c r="W38" s="865"/>
      <c r="X38" s="276"/>
      <c r="Y38" s="276"/>
      <c r="Z38" s="276"/>
      <c r="AA38" s="276"/>
      <c r="AB38" s="276"/>
      <c r="AC38" s="276"/>
      <c r="AD38" s="276"/>
      <c r="AE38" s="276"/>
      <c r="AF38" s="276"/>
      <c r="AG38" s="276"/>
      <c r="AH38" s="277"/>
    </row>
    <row r="39" spans="2:34" ht="15" customHeight="1" x14ac:dyDescent="0.2">
      <c r="B39" s="278"/>
      <c r="C39" s="864" t="s">
        <v>482</v>
      </c>
      <c r="D39" s="864"/>
      <c r="E39" s="864"/>
      <c r="F39" s="864"/>
      <c r="G39" s="864"/>
      <c r="H39" s="866"/>
      <c r="I39" s="866"/>
      <c r="J39" s="866"/>
      <c r="K39" s="866"/>
      <c r="L39" s="866"/>
      <c r="M39" s="866"/>
      <c r="N39" s="866"/>
      <c r="O39" s="866"/>
      <c r="P39" s="866"/>
      <c r="Q39" s="866"/>
      <c r="R39" s="866"/>
      <c r="S39" s="866"/>
      <c r="T39" s="866"/>
      <c r="U39" s="866"/>
      <c r="V39" s="866"/>
      <c r="W39" s="866"/>
      <c r="X39" s="276"/>
      <c r="Y39" s="276"/>
      <c r="Z39" s="276"/>
      <c r="AA39" s="276"/>
      <c r="AB39" s="276"/>
      <c r="AC39" s="276"/>
      <c r="AD39" s="276"/>
      <c r="AE39" s="276"/>
      <c r="AF39" s="276"/>
      <c r="AG39" s="276"/>
      <c r="AH39" s="277"/>
    </row>
    <row r="40" spans="2:34" ht="15" customHeight="1" x14ac:dyDescent="0.2">
      <c r="B40" s="278"/>
      <c r="C40" s="276"/>
      <c r="D40" s="276"/>
      <c r="E40" s="276"/>
      <c r="F40" s="276"/>
      <c r="H40" s="279"/>
      <c r="I40" s="279"/>
      <c r="J40" s="279"/>
      <c r="K40" s="279"/>
      <c r="L40" s="279"/>
      <c r="M40" s="279"/>
      <c r="N40" s="279"/>
      <c r="O40" s="279"/>
      <c r="P40" s="279"/>
      <c r="Q40" s="279"/>
      <c r="R40" s="279"/>
      <c r="S40" s="279"/>
      <c r="T40" s="279"/>
      <c r="U40" s="279"/>
      <c r="V40" s="279"/>
      <c r="W40" s="279"/>
      <c r="X40" s="276"/>
      <c r="Y40" s="276"/>
      <c r="Z40" s="276"/>
      <c r="AA40" s="276"/>
      <c r="AB40" s="276"/>
      <c r="AC40" s="276"/>
      <c r="AD40" s="276"/>
      <c r="AE40" s="276"/>
      <c r="AF40" s="276"/>
      <c r="AG40" s="276"/>
      <c r="AH40" s="277"/>
    </row>
    <row r="41" spans="2:34" ht="15" customHeight="1" x14ac:dyDescent="0.2">
      <c r="B41" s="275" t="s">
        <v>483</v>
      </c>
      <c r="C41" s="280"/>
      <c r="D41" s="280"/>
      <c r="E41" s="280"/>
      <c r="F41" s="280"/>
      <c r="G41" s="280"/>
      <c r="H41" s="280"/>
      <c r="I41" s="280"/>
      <c r="J41" s="280"/>
      <c r="K41" s="280"/>
      <c r="L41" s="280"/>
      <c r="M41" s="280"/>
      <c r="N41" s="280"/>
      <c r="O41" s="280"/>
      <c r="P41" s="280"/>
      <c r="Q41" s="280"/>
      <c r="R41" s="276"/>
      <c r="S41" s="276"/>
      <c r="T41" s="276"/>
      <c r="U41" s="276"/>
      <c r="V41" s="276"/>
      <c r="W41" s="276"/>
      <c r="X41" s="276"/>
      <c r="Y41" s="276"/>
      <c r="Z41" s="276"/>
      <c r="AA41" s="276"/>
      <c r="AB41" s="276"/>
      <c r="AC41" s="276"/>
      <c r="AD41" s="276"/>
      <c r="AE41" s="276"/>
      <c r="AF41" s="276"/>
      <c r="AG41" s="276"/>
      <c r="AH41" s="277"/>
    </row>
    <row r="42" spans="2:34" ht="15" customHeight="1" x14ac:dyDescent="0.2">
      <c r="B42" s="275"/>
      <c r="C42" s="843" t="s">
        <v>484</v>
      </c>
      <c r="D42" s="844"/>
      <c r="E42" s="844"/>
      <c r="F42" s="844"/>
      <c r="G42" s="844"/>
      <c r="H42" s="844"/>
      <c r="I42" s="844"/>
      <c r="J42" s="844"/>
      <c r="K42" s="845"/>
      <c r="L42" s="846"/>
      <c r="M42" s="846"/>
      <c r="N42" s="846"/>
      <c r="O42" s="846"/>
      <c r="P42" s="846"/>
      <c r="Q42" s="846"/>
      <c r="R42" s="846"/>
      <c r="S42" s="846"/>
      <c r="T42" s="846"/>
      <c r="U42" s="846"/>
      <c r="V42" s="846"/>
      <c r="W42" s="846"/>
      <c r="X42" s="846"/>
      <c r="Y42" s="846"/>
      <c r="Z42" s="846"/>
      <c r="AA42" s="846"/>
      <c r="AB42" s="846"/>
      <c r="AC42" s="846"/>
      <c r="AD42" s="846"/>
      <c r="AE42" s="846"/>
      <c r="AF42" s="846"/>
      <c r="AG42" s="846"/>
      <c r="AH42" s="277"/>
    </row>
    <row r="43" spans="2:34" ht="15" customHeight="1" x14ac:dyDescent="0.2">
      <c r="B43" s="275"/>
      <c r="C43" s="281" t="s">
        <v>485</v>
      </c>
      <c r="D43" s="282"/>
      <c r="E43" s="282"/>
      <c r="F43" s="282"/>
      <c r="G43" s="282"/>
      <c r="H43" s="282"/>
      <c r="I43" s="282"/>
      <c r="J43" s="282"/>
      <c r="K43" s="282"/>
      <c r="L43" s="282"/>
      <c r="M43" s="282"/>
      <c r="N43" s="282"/>
      <c r="O43" s="265"/>
      <c r="P43" s="265"/>
      <c r="Q43" s="265"/>
      <c r="R43" s="265"/>
      <c r="S43" s="265"/>
      <c r="T43" s="265"/>
      <c r="U43" s="265"/>
      <c r="V43" s="265"/>
      <c r="W43" s="265"/>
      <c r="X43" s="265"/>
      <c r="Y43" s="265"/>
      <c r="Z43" s="265"/>
      <c r="AA43" s="265"/>
      <c r="AB43" s="265"/>
      <c r="AC43" s="265"/>
      <c r="AD43" s="265"/>
      <c r="AE43" s="265"/>
      <c r="AF43" s="265"/>
      <c r="AG43" s="266"/>
      <c r="AH43" s="277"/>
    </row>
    <row r="44" spans="2:34" ht="15" customHeight="1" x14ac:dyDescent="0.2">
      <c r="B44" s="278"/>
      <c r="C44" s="271"/>
      <c r="D44" s="847"/>
      <c r="E44" s="848"/>
      <c r="F44" s="848"/>
      <c r="G44" s="848"/>
      <c r="H44" s="848"/>
      <c r="I44" s="848"/>
      <c r="J44" s="848"/>
      <c r="K44" s="848"/>
      <c r="L44" s="848"/>
      <c r="M44" s="848"/>
      <c r="N44" s="848"/>
      <c r="O44" s="848"/>
      <c r="P44" s="848"/>
      <c r="Q44" s="848"/>
      <c r="R44" s="848"/>
      <c r="S44" s="848"/>
      <c r="T44" s="848"/>
      <c r="U44" s="848"/>
      <c r="V44" s="848"/>
      <c r="W44" s="848"/>
      <c r="X44" s="848"/>
      <c r="Y44" s="848"/>
      <c r="Z44" s="848"/>
      <c r="AA44" s="848"/>
      <c r="AB44" s="848"/>
      <c r="AC44" s="848"/>
      <c r="AD44" s="848"/>
      <c r="AE44" s="848"/>
      <c r="AF44" s="848"/>
      <c r="AG44" s="848"/>
      <c r="AH44" s="277"/>
    </row>
    <row r="45" spans="2:34" ht="15" customHeight="1" x14ac:dyDescent="0.2">
      <c r="B45" s="278"/>
      <c r="C45" s="283"/>
      <c r="D45" s="849"/>
      <c r="E45" s="850"/>
      <c r="F45" s="850"/>
      <c r="G45" s="850"/>
      <c r="H45" s="850"/>
      <c r="I45" s="850"/>
      <c r="J45" s="850"/>
      <c r="K45" s="850"/>
      <c r="L45" s="850"/>
      <c r="M45" s="850"/>
      <c r="N45" s="850"/>
      <c r="O45" s="850"/>
      <c r="P45" s="850"/>
      <c r="Q45" s="850"/>
      <c r="R45" s="850"/>
      <c r="S45" s="850"/>
      <c r="T45" s="850"/>
      <c r="U45" s="850"/>
      <c r="V45" s="850"/>
      <c r="W45" s="850"/>
      <c r="X45" s="850"/>
      <c r="Y45" s="850"/>
      <c r="Z45" s="850"/>
      <c r="AA45" s="850"/>
      <c r="AB45" s="850"/>
      <c r="AC45" s="850"/>
      <c r="AD45" s="850"/>
      <c r="AE45" s="850"/>
      <c r="AF45" s="850"/>
      <c r="AG45" s="850"/>
      <c r="AH45" s="277"/>
    </row>
    <row r="46" spans="2:34" ht="15" customHeight="1" x14ac:dyDescent="0.2">
      <c r="B46" s="283"/>
      <c r="C46" s="284" t="s">
        <v>486</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5"/>
    </row>
    <row r="49" spans="2:34" ht="15" customHeight="1" thickBot="1" x14ac:dyDescent="0.2">
      <c r="B49" s="851" t="s">
        <v>37</v>
      </c>
      <c r="C49" s="851"/>
      <c r="D49" s="851"/>
      <c r="E49" s="851"/>
      <c r="F49" s="851"/>
      <c r="G49" s="851"/>
      <c r="H49" s="851"/>
      <c r="I49" s="851"/>
      <c r="J49" s="851"/>
      <c r="K49" s="851"/>
      <c r="L49" s="851"/>
      <c r="M49" s="851"/>
      <c r="N49" s="851"/>
      <c r="O49" s="851"/>
      <c r="P49" s="851"/>
      <c r="Q49" s="851"/>
      <c r="R49" s="851"/>
      <c r="S49" s="851"/>
      <c r="T49" s="851"/>
      <c r="U49" s="851"/>
      <c r="V49" s="851"/>
      <c r="W49" s="851"/>
      <c r="X49" s="851"/>
      <c r="Y49" s="851"/>
      <c r="Z49" s="851"/>
      <c r="AA49" s="851"/>
      <c r="AB49" s="851"/>
      <c r="AC49" s="851"/>
      <c r="AD49" s="851"/>
      <c r="AE49" s="851"/>
      <c r="AF49" s="851"/>
      <c r="AG49" s="851"/>
      <c r="AH49" s="851"/>
    </row>
    <row r="50" spans="2:34" ht="15" customHeight="1" thickTop="1" x14ac:dyDescent="0.2"/>
  </sheetData>
  <mergeCells count="42">
    <mergeCell ref="B3:AH5"/>
    <mergeCell ref="B7:L8"/>
    <mergeCell ref="V7:X8"/>
    <mergeCell ref="Y7:AA8"/>
    <mergeCell ref="AB7:AB8"/>
    <mergeCell ref="AC7:AD8"/>
    <mergeCell ref="AE7:AE8"/>
    <mergeCell ref="AF7:AG8"/>
    <mergeCell ref="AH7:AH8"/>
    <mergeCell ref="B12:K12"/>
    <mergeCell ref="Y12:AH12"/>
    <mergeCell ref="B16:F17"/>
    <mergeCell ref="G16:R17"/>
    <mergeCell ref="B18:F19"/>
    <mergeCell ref="G18:R19"/>
    <mergeCell ref="U18:Y19"/>
    <mergeCell ref="Z18:AH19"/>
    <mergeCell ref="B20:F23"/>
    <mergeCell ref="G20:R23"/>
    <mergeCell ref="S20:T20"/>
    <mergeCell ref="U20:Y21"/>
    <mergeCell ref="Z20:AH21"/>
    <mergeCell ref="S22:T22"/>
    <mergeCell ref="U22:Y23"/>
    <mergeCell ref="Z22:AH23"/>
    <mergeCell ref="B24:F28"/>
    <mergeCell ref="G24:G25"/>
    <mergeCell ref="H24:K25"/>
    <mergeCell ref="L24:M25"/>
    <mergeCell ref="N24:Q25"/>
    <mergeCell ref="G26:AH28"/>
    <mergeCell ref="C42:K42"/>
    <mergeCell ref="L42:AG42"/>
    <mergeCell ref="D44:AG45"/>
    <mergeCell ref="B49:AH49"/>
    <mergeCell ref="B29:F30"/>
    <mergeCell ref="G29:AH30"/>
    <mergeCell ref="C33:AG35"/>
    <mergeCell ref="C38:G38"/>
    <mergeCell ref="H38:W38"/>
    <mergeCell ref="C39:G39"/>
    <mergeCell ref="H39:W39"/>
  </mergeCells>
  <phoneticPr fontId="2"/>
  <dataValidations count="3">
    <dataValidation type="custom" imeMode="off" allowBlank="1" showInputMessage="1" showErrorMessage="1" errorTitle="桁数エラー" error="公認資格番号は6桁の半角数字です。" sqref="G16:R17" xr:uid="{BCD7F33A-B733-4C81-A541-A9810B33CB55}">
      <formula1>IF(G16*0=0,LENB(G16)=6)</formula1>
    </dataValidation>
    <dataValidation imeMode="on" allowBlank="1" showInputMessage="1" showErrorMessage="1" sqref="G18:R23 G26:AH28 C33 B37:V37 B38:B41 R41:V41 W37:AG41 AH37:AH44 D40:F40 D46:AH46 H38 C38:C40 B42:C42 B43:B44 D44 C43:J43 B45:C46" xr:uid="{C824464C-F9B9-438E-96CC-3EA68EF181F3}"/>
    <dataValidation imeMode="off" allowBlank="1" showInputMessage="1" showErrorMessage="1" sqref="Y7:AA8 AC7:AD8 AF7:AG8 Z20:AH23 H24:K25 N24:Q25 G29:AH30" xr:uid="{900B9FDE-8C2D-4AE5-9CB7-9187C413898F}"/>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17</xdr:col>
                    <xdr:colOff>198120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18</xdr:col>
                    <xdr:colOff>30480</xdr:colOff>
                    <xdr:row>18</xdr:row>
                    <xdr:rowOff>160020</xdr:rowOff>
                  </from>
                  <to>
                    <xdr:col>19</xdr:col>
                    <xdr:colOff>160020</xdr:colOff>
                    <xdr:row>20</xdr:row>
                    <xdr:rowOff>22860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18</xdr:col>
                    <xdr:colOff>30480</xdr:colOff>
                    <xdr:row>20</xdr:row>
                    <xdr:rowOff>160020</xdr:rowOff>
                  </from>
                  <to>
                    <xdr:col>19</xdr:col>
                    <xdr:colOff>160020</xdr:colOff>
                    <xdr:row>22</xdr:row>
                    <xdr:rowOff>22860</xdr:rowOff>
                  </to>
                </anchor>
              </controlPr>
            </control>
          </mc:Choice>
        </mc:AlternateContent>
        <mc:AlternateContent xmlns:mc="http://schemas.openxmlformats.org/markup-compatibility/2006">
          <mc:Choice Requires="x14">
            <control shapeId="39940" r:id="rId7" name="Option Button 4">
              <controlPr defaultSize="0" autoFill="0" autoLine="0" autoPict="0">
                <anchor moveWithCells="1">
                  <from>
                    <xdr:col>14</xdr:col>
                    <xdr:colOff>182880</xdr:colOff>
                    <xdr:row>44</xdr:row>
                    <xdr:rowOff>144780</xdr:rowOff>
                  </from>
                  <to>
                    <xdr:col>19</xdr:col>
                    <xdr:colOff>175260</xdr:colOff>
                    <xdr:row>46</xdr:row>
                    <xdr:rowOff>7620</xdr:rowOff>
                  </to>
                </anchor>
              </controlPr>
            </control>
          </mc:Choice>
        </mc:AlternateContent>
        <mc:AlternateContent xmlns:mc="http://schemas.openxmlformats.org/markup-compatibility/2006">
          <mc:Choice Requires="x14">
            <control shapeId="39941" r:id="rId8" name="Option Button 5">
              <controlPr defaultSize="0" autoFill="0" autoLine="0" autoPict="0">
                <anchor moveWithCells="1">
                  <from>
                    <xdr:col>19</xdr:col>
                    <xdr:colOff>68580</xdr:colOff>
                    <xdr:row>44</xdr:row>
                    <xdr:rowOff>144780</xdr:rowOff>
                  </from>
                  <to>
                    <xdr:col>24</xdr:col>
                    <xdr:colOff>68580</xdr:colOff>
                    <xdr:row>46</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AH52"/>
  <sheetViews>
    <sheetView workbookViewId="0"/>
  </sheetViews>
  <sheetFormatPr defaultColWidth="2.6640625" defaultRowHeight="15" customHeight="1" x14ac:dyDescent="0.2"/>
  <cols>
    <col min="1" max="16384" width="2.6640625" style="1"/>
  </cols>
  <sheetData>
    <row r="1" spans="2:34" ht="15" customHeight="1" x14ac:dyDescent="0.2">
      <c r="B1" s="1" t="s">
        <v>289</v>
      </c>
    </row>
    <row r="3" spans="2:34" ht="15" customHeight="1" x14ac:dyDescent="0.2">
      <c r="B3" s="36" t="s">
        <v>75</v>
      </c>
      <c r="C3" s="209"/>
      <c r="D3" s="34"/>
      <c r="E3" s="34"/>
      <c r="F3" s="34"/>
      <c r="G3" s="34"/>
      <c r="H3" s="34"/>
      <c r="I3" s="34"/>
      <c r="J3" s="210"/>
      <c r="K3" s="208"/>
      <c r="L3" s="208"/>
      <c r="M3" s="828" t="s">
        <v>326</v>
      </c>
      <c r="N3" s="828"/>
      <c r="O3" s="828"/>
      <c r="P3" s="828"/>
      <c r="Q3" s="828"/>
      <c r="R3" s="828"/>
      <c r="S3" s="828"/>
      <c r="T3" s="828"/>
      <c r="U3" s="828"/>
      <c r="V3" s="828"/>
      <c r="W3" s="828"/>
      <c r="X3" s="828"/>
      <c r="Y3" s="828"/>
      <c r="Z3" s="828"/>
      <c r="AA3" s="828"/>
      <c r="AB3" s="828"/>
      <c r="AC3" s="828"/>
      <c r="AD3" s="828"/>
      <c r="AE3" s="828"/>
      <c r="AF3" s="828"/>
      <c r="AG3" s="828"/>
      <c r="AH3" s="828"/>
    </row>
    <row r="4" spans="2:34" ht="15" customHeight="1" x14ac:dyDescent="0.2">
      <c r="B4" s="36"/>
      <c r="C4" s="35"/>
      <c r="J4" s="211"/>
      <c r="K4" s="208"/>
      <c r="L4" s="208"/>
      <c r="M4" s="828"/>
      <c r="N4" s="828"/>
      <c r="O4" s="828"/>
      <c r="P4" s="828"/>
      <c r="Q4" s="828"/>
      <c r="R4" s="828"/>
      <c r="S4" s="828"/>
      <c r="T4" s="828"/>
      <c r="U4" s="828"/>
      <c r="V4" s="828"/>
      <c r="W4" s="828"/>
      <c r="X4" s="828"/>
      <c r="Y4" s="828"/>
      <c r="Z4" s="828"/>
      <c r="AA4" s="828"/>
      <c r="AB4" s="828"/>
      <c r="AC4" s="828"/>
      <c r="AD4" s="828"/>
      <c r="AE4" s="828"/>
      <c r="AF4" s="828"/>
      <c r="AG4" s="828"/>
      <c r="AH4" s="828"/>
    </row>
    <row r="5" spans="2:34" ht="15" customHeight="1" x14ac:dyDescent="0.2">
      <c r="B5" s="36"/>
      <c r="C5" s="212"/>
      <c r="D5" s="57"/>
      <c r="E5" s="57"/>
      <c r="F5" s="57"/>
      <c r="G5" s="57"/>
      <c r="H5" s="57"/>
      <c r="I5" s="58"/>
      <c r="J5" s="213"/>
      <c r="K5" s="208"/>
      <c r="L5" s="208"/>
      <c r="M5" s="828"/>
      <c r="N5" s="828"/>
      <c r="O5" s="828"/>
      <c r="P5" s="828"/>
      <c r="Q5" s="828"/>
      <c r="R5" s="828"/>
      <c r="S5" s="828"/>
      <c r="T5" s="828"/>
      <c r="U5" s="828"/>
      <c r="V5" s="828"/>
      <c r="W5" s="828"/>
      <c r="X5" s="828"/>
      <c r="Y5" s="828"/>
      <c r="Z5" s="828"/>
      <c r="AA5" s="828"/>
      <c r="AB5" s="828"/>
      <c r="AC5" s="828"/>
      <c r="AD5" s="828"/>
      <c r="AE5" s="828"/>
      <c r="AF5" s="828"/>
      <c r="AG5" s="828"/>
      <c r="AH5" s="828"/>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29" t="s">
        <v>1</v>
      </c>
      <c r="C7" s="829"/>
      <c r="D7" s="829"/>
      <c r="E7" s="829"/>
      <c r="F7" s="829"/>
      <c r="G7" s="829"/>
      <c r="H7" s="829"/>
      <c r="I7" s="829"/>
      <c r="J7" s="829"/>
      <c r="K7" s="829"/>
      <c r="L7" s="829"/>
      <c r="M7" s="157"/>
      <c r="N7" s="157"/>
      <c r="O7" s="148"/>
      <c r="P7" s="148"/>
      <c r="Q7" s="148"/>
      <c r="R7" s="148"/>
      <c r="S7" s="148"/>
      <c r="T7" s="148"/>
      <c r="U7" s="148"/>
      <c r="V7" s="345" t="s">
        <v>38</v>
      </c>
      <c r="W7" s="345"/>
      <c r="X7" s="345"/>
      <c r="Y7" s="498"/>
      <c r="Z7" s="498"/>
      <c r="AA7" s="498"/>
      <c r="AB7" s="345" t="s">
        <v>329</v>
      </c>
      <c r="AC7" s="498"/>
      <c r="AD7" s="498"/>
      <c r="AE7" s="345" t="s">
        <v>330</v>
      </c>
      <c r="AF7" s="498"/>
      <c r="AG7" s="498"/>
      <c r="AH7" s="345" t="s">
        <v>331</v>
      </c>
    </row>
    <row r="8" spans="2:34" ht="15" customHeight="1" x14ac:dyDescent="0.2">
      <c r="B8" s="829"/>
      <c r="C8" s="829"/>
      <c r="D8" s="829"/>
      <c r="E8" s="829"/>
      <c r="F8" s="829"/>
      <c r="G8" s="829"/>
      <c r="H8" s="829"/>
      <c r="I8" s="829"/>
      <c r="J8" s="829"/>
      <c r="K8" s="829"/>
      <c r="L8" s="829"/>
      <c r="M8" s="157"/>
      <c r="N8" s="157"/>
      <c r="O8" s="148"/>
      <c r="P8" s="148"/>
      <c r="Q8" s="148"/>
      <c r="R8" s="148"/>
      <c r="S8" s="148"/>
      <c r="T8" s="148"/>
      <c r="U8" s="148"/>
      <c r="V8" s="345"/>
      <c r="W8" s="345"/>
      <c r="X8" s="345"/>
      <c r="Y8" s="498"/>
      <c r="Z8" s="498"/>
      <c r="AA8" s="498"/>
      <c r="AB8" s="345"/>
      <c r="AC8" s="498"/>
      <c r="AD8" s="498"/>
      <c r="AE8" s="345"/>
      <c r="AF8" s="498"/>
      <c r="AG8" s="498"/>
      <c r="AH8" s="34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445"/>
      <c r="C12" s="445"/>
      <c r="D12" s="445"/>
      <c r="E12" s="445"/>
      <c r="F12" s="445"/>
      <c r="G12" s="445"/>
      <c r="H12" s="445"/>
      <c r="I12" s="445"/>
      <c r="J12" s="445"/>
      <c r="K12" s="445"/>
      <c r="L12" s="7" t="s">
        <v>283</v>
      </c>
      <c r="M12" s="7"/>
      <c r="N12" s="7"/>
      <c r="O12" s="7"/>
      <c r="P12" s="7"/>
      <c r="Q12" s="7"/>
      <c r="R12" s="7"/>
      <c r="U12" s="7" t="s">
        <v>282</v>
      </c>
      <c r="V12" s="7"/>
      <c r="W12" s="7"/>
      <c r="X12" s="7"/>
      <c r="Y12" s="343"/>
      <c r="Z12" s="343"/>
      <c r="AA12" s="343"/>
      <c r="AB12" s="343"/>
      <c r="AC12" s="343"/>
      <c r="AD12" s="343"/>
      <c r="AE12" s="343"/>
      <c r="AF12" s="343"/>
      <c r="AG12" s="343"/>
      <c r="AH12" s="343"/>
    </row>
    <row r="13" spans="2:34" ht="15" customHeight="1" x14ac:dyDescent="0.2">
      <c r="AH13" s="49"/>
    </row>
    <row r="14" spans="2:34" ht="9.75" customHeight="1" x14ac:dyDescent="0.2"/>
    <row r="15" spans="2:34" ht="14.25" customHeight="1" x14ac:dyDescent="0.2">
      <c r="B15" s="830" t="s">
        <v>327</v>
      </c>
      <c r="C15" s="591"/>
      <c r="D15" s="591"/>
      <c r="E15" s="591"/>
      <c r="F15" s="592"/>
      <c r="G15" s="306"/>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1"/>
    </row>
    <row r="16" spans="2:34" ht="14.25" customHeight="1" x14ac:dyDescent="0.2">
      <c r="B16" s="593"/>
      <c r="C16" s="594"/>
      <c r="D16" s="594"/>
      <c r="E16" s="594"/>
      <c r="F16" s="595"/>
      <c r="G16" s="342"/>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4"/>
    </row>
    <row r="17" spans="2:34" ht="15" customHeight="1" x14ac:dyDescent="0.2">
      <c r="B17" s="590" t="s">
        <v>328</v>
      </c>
      <c r="C17" s="591"/>
      <c r="D17" s="591"/>
      <c r="E17" s="591"/>
      <c r="F17" s="592"/>
      <c r="G17" s="911"/>
      <c r="H17" s="322"/>
      <c r="I17" s="322"/>
      <c r="J17" s="322" t="s">
        <v>329</v>
      </c>
      <c r="K17" s="322"/>
      <c r="L17" s="322"/>
      <c r="M17" s="322"/>
      <c r="N17" s="322" t="s">
        <v>330</v>
      </c>
      <c r="O17" s="322"/>
      <c r="P17" s="322"/>
      <c r="Q17" s="322"/>
      <c r="R17" s="322" t="s">
        <v>331</v>
      </c>
      <c r="S17" s="322"/>
      <c r="T17" s="906" t="s">
        <v>332</v>
      </c>
      <c r="U17" s="907"/>
      <c r="V17" s="322"/>
      <c r="W17" s="322"/>
      <c r="X17" s="322"/>
      <c r="Y17" s="322" t="s">
        <v>329</v>
      </c>
      <c r="Z17" s="322"/>
      <c r="AA17" s="322"/>
      <c r="AB17" s="322"/>
      <c r="AC17" s="322" t="s">
        <v>330</v>
      </c>
      <c r="AD17" s="322"/>
      <c r="AE17" s="322"/>
      <c r="AF17" s="322"/>
      <c r="AG17" s="322" t="s">
        <v>331</v>
      </c>
      <c r="AH17" s="323"/>
    </row>
    <row r="18" spans="2:34" ht="15" customHeight="1" x14ac:dyDescent="0.2">
      <c r="B18" s="593"/>
      <c r="C18" s="594"/>
      <c r="D18" s="594"/>
      <c r="E18" s="594"/>
      <c r="F18" s="595"/>
      <c r="G18" s="912"/>
      <c r="H18" s="910"/>
      <c r="I18" s="910"/>
      <c r="J18" s="910"/>
      <c r="K18" s="910"/>
      <c r="L18" s="910"/>
      <c r="M18" s="910"/>
      <c r="N18" s="910"/>
      <c r="O18" s="910"/>
      <c r="P18" s="910"/>
      <c r="Q18" s="910"/>
      <c r="R18" s="910"/>
      <c r="S18" s="910"/>
      <c r="T18" s="908"/>
      <c r="U18" s="909"/>
      <c r="V18" s="910"/>
      <c r="W18" s="910"/>
      <c r="X18" s="910"/>
      <c r="Y18" s="910"/>
      <c r="Z18" s="910"/>
      <c r="AA18" s="910"/>
      <c r="AB18" s="910"/>
      <c r="AC18" s="910"/>
      <c r="AD18" s="910"/>
      <c r="AE18" s="910"/>
      <c r="AF18" s="910"/>
      <c r="AG18" s="910"/>
      <c r="AH18" s="913"/>
    </row>
    <row r="19" spans="2:34" ht="15" customHeight="1" x14ac:dyDescent="0.2">
      <c r="B19" s="590" t="s">
        <v>333</v>
      </c>
      <c r="C19" s="591"/>
      <c r="D19" s="591"/>
      <c r="E19" s="591"/>
      <c r="F19" s="592"/>
      <c r="G19" s="306"/>
      <c r="H19" s="340"/>
      <c r="I19" s="340"/>
      <c r="J19" s="340"/>
      <c r="K19" s="340"/>
      <c r="L19" s="340"/>
      <c r="M19" s="340"/>
      <c r="N19" s="340"/>
      <c r="O19" s="340"/>
      <c r="P19" s="340"/>
      <c r="Q19" s="340"/>
      <c r="R19" s="340"/>
      <c r="S19" s="340"/>
      <c r="T19" s="341"/>
      <c r="U19" s="590" t="s">
        <v>335</v>
      </c>
      <c r="V19" s="591"/>
      <c r="W19" s="591"/>
      <c r="X19" s="591"/>
      <c r="Y19" s="592"/>
      <c r="Z19" s="306"/>
      <c r="AA19" s="340"/>
      <c r="AB19" s="340"/>
      <c r="AC19" s="340"/>
      <c r="AD19" s="340"/>
      <c r="AE19" s="340"/>
      <c r="AF19" s="340"/>
      <c r="AG19" s="340"/>
      <c r="AH19" s="341"/>
    </row>
    <row r="20" spans="2:34" ht="15" customHeight="1" x14ac:dyDescent="0.2">
      <c r="B20" s="593"/>
      <c r="C20" s="594"/>
      <c r="D20" s="594"/>
      <c r="E20" s="594"/>
      <c r="F20" s="595"/>
      <c r="G20" s="342"/>
      <c r="H20" s="343"/>
      <c r="I20" s="343"/>
      <c r="J20" s="343"/>
      <c r="K20" s="343"/>
      <c r="L20" s="343"/>
      <c r="M20" s="343"/>
      <c r="N20" s="343"/>
      <c r="O20" s="343"/>
      <c r="P20" s="343"/>
      <c r="Q20" s="343"/>
      <c r="R20" s="343"/>
      <c r="S20" s="343"/>
      <c r="T20" s="344"/>
      <c r="U20" s="593"/>
      <c r="V20" s="594"/>
      <c r="W20" s="594"/>
      <c r="X20" s="594"/>
      <c r="Y20" s="595"/>
      <c r="Z20" s="342"/>
      <c r="AA20" s="343"/>
      <c r="AB20" s="343"/>
      <c r="AC20" s="343"/>
      <c r="AD20" s="343"/>
      <c r="AE20" s="343"/>
      <c r="AF20" s="343"/>
      <c r="AG20" s="343"/>
      <c r="AH20" s="344"/>
    </row>
    <row r="21" spans="2:34" ht="15" customHeight="1" x14ac:dyDescent="0.2">
      <c r="B21" s="590" t="s">
        <v>334</v>
      </c>
      <c r="C21" s="591"/>
      <c r="D21" s="591"/>
      <c r="E21" s="591"/>
      <c r="F21" s="592"/>
      <c r="G21" s="306"/>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1"/>
    </row>
    <row r="22" spans="2:34" ht="15" customHeight="1" x14ac:dyDescent="0.2">
      <c r="B22" s="593"/>
      <c r="C22" s="594"/>
      <c r="D22" s="594"/>
      <c r="E22" s="594"/>
      <c r="F22" s="595"/>
      <c r="G22" s="342"/>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4"/>
    </row>
    <row r="23" spans="2:34" ht="15" customHeight="1" x14ac:dyDescent="0.2">
      <c r="B23" s="590" t="s">
        <v>286</v>
      </c>
      <c r="C23" s="591"/>
      <c r="D23" s="591"/>
      <c r="E23" s="591"/>
      <c r="F23" s="592"/>
      <c r="G23" s="306"/>
      <c r="H23" s="340"/>
      <c r="I23" s="340"/>
      <c r="J23" s="340"/>
      <c r="K23" s="340"/>
      <c r="L23" s="340"/>
      <c r="M23" s="340"/>
      <c r="N23" s="340"/>
      <c r="O23" s="340"/>
      <c r="P23" s="340"/>
      <c r="Q23" s="340"/>
      <c r="R23" s="340"/>
      <c r="S23" s="340"/>
      <c r="T23" s="341"/>
      <c r="U23" s="590" t="s">
        <v>65</v>
      </c>
      <c r="V23" s="591"/>
      <c r="W23" s="591"/>
      <c r="X23" s="591"/>
      <c r="Y23" s="592"/>
      <c r="Z23" s="299"/>
      <c r="AA23" s="299"/>
      <c r="AB23" s="299"/>
      <c r="AC23" s="299"/>
      <c r="AD23" s="299"/>
      <c r="AE23" s="299"/>
      <c r="AF23" s="299"/>
      <c r="AG23" s="299"/>
      <c r="AH23" s="300"/>
    </row>
    <row r="24" spans="2:34" ht="15" customHeight="1" x14ac:dyDescent="0.2">
      <c r="B24" s="593"/>
      <c r="C24" s="594"/>
      <c r="D24" s="594"/>
      <c r="E24" s="594"/>
      <c r="F24" s="595"/>
      <c r="G24" s="342"/>
      <c r="H24" s="343"/>
      <c r="I24" s="343"/>
      <c r="J24" s="343"/>
      <c r="K24" s="343"/>
      <c r="L24" s="343"/>
      <c r="M24" s="343"/>
      <c r="N24" s="343"/>
      <c r="O24" s="343"/>
      <c r="P24" s="343"/>
      <c r="Q24" s="343"/>
      <c r="R24" s="343"/>
      <c r="S24" s="343"/>
      <c r="T24" s="344"/>
      <c r="U24" s="593"/>
      <c r="V24" s="594"/>
      <c r="W24" s="594"/>
      <c r="X24" s="594"/>
      <c r="Y24" s="595"/>
      <c r="Z24" s="302"/>
      <c r="AA24" s="302"/>
      <c r="AB24" s="302"/>
      <c r="AC24" s="302"/>
      <c r="AD24" s="302"/>
      <c r="AE24" s="302"/>
      <c r="AF24" s="302"/>
      <c r="AG24" s="302"/>
      <c r="AH24" s="303"/>
    </row>
    <row r="25" spans="2:34" ht="15" customHeight="1" x14ac:dyDescent="0.2">
      <c r="B25" s="590" t="s">
        <v>336</v>
      </c>
      <c r="C25" s="591"/>
      <c r="D25" s="591"/>
      <c r="E25" s="591"/>
      <c r="F25" s="592"/>
      <c r="G25" s="306"/>
      <c r="H25" s="340"/>
      <c r="I25" s="340"/>
      <c r="J25" s="340"/>
      <c r="K25" s="340"/>
      <c r="L25" s="340"/>
      <c r="M25" s="340"/>
      <c r="N25" s="340"/>
      <c r="O25" s="340"/>
      <c r="P25" s="340"/>
      <c r="Q25" s="340"/>
      <c r="R25" s="340"/>
      <c r="S25" s="340"/>
      <c r="T25" s="341"/>
      <c r="U25" s="590" t="s">
        <v>66</v>
      </c>
      <c r="V25" s="591"/>
      <c r="W25" s="591"/>
      <c r="X25" s="591"/>
      <c r="Y25" s="592"/>
      <c r="Z25" s="299"/>
      <c r="AA25" s="299"/>
      <c r="AB25" s="299"/>
      <c r="AC25" s="299"/>
      <c r="AD25" s="299"/>
      <c r="AE25" s="299"/>
      <c r="AF25" s="299"/>
      <c r="AG25" s="299"/>
      <c r="AH25" s="300"/>
    </row>
    <row r="26" spans="2:34" ht="15" customHeight="1" x14ac:dyDescent="0.2">
      <c r="B26" s="593"/>
      <c r="C26" s="594"/>
      <c r="D26" s="594"/>
      <c r="E26" s="594"/>
      <c r="F26" s="595"/>
      <c r="G26" s="342"/>
      <c r="H26" s="343"/>
      <c r="I26" s="343"/>
      <c r="J26" s="343"/>
      <c r="K26" s="343"/>
      <c r="L26" s="343"/>
      <c r="M26" s="343"/>
      <c r="N26" s="343"/>
      <c r="O26" s="343"/>
      <c r="P26" s="343"/>
      <c r="Q26" s="343"/>
      <c r="R26" s="343"/>
      <c r="S26" s="343"/>
      <c r="T26" s="344"/>
      <c r="U26" s="593"/>
      <c r="V26" s="594"/>
      <c r="W26" s="594"/>
      <c r="X26" s="594"/>
      <c r="Y26" s="595"/>
      <c r="Z26" s="302"/>
      <c r="AA26" s="302"/>
      <c r="AB26" s="302"/>
      <c r="AC26" s="302"/>
      <c r="AD26" s="302"/>
      <c r="AE26" s="302"/>
      <c r="AF26" s="302"/>
      <c r="AG26" s="302"/>
      <c r="AH26" s="303"/>
    </row>
    <row r="27" spans="2:34" ht="15" customHeight="1" x14ac:dyDescent="0.2">
      <c r="B27" s="819" t="s">
        <v>67</v>
      </c>
      <c r="C27" s="820"/>
      <c r="D27" s="820"/>
      <c r="E27" s="820"/>
      <c r="F27" s="821"/>
      <c r="G27" s="345" t="s">
        <v>323</v>
      </c>
      <c r="H27" s="448"/>
      <c r="I27" s="448"/>
      <c r="J27" s="448"/>
      <c r="K27" s="448"/>
      <c r="L27" s="345" t="s">
        <v>324</v>
      </c>
      <c r="M27" s="345"/>
      <c r="N27" s="448"/>
      <c r="O27" s="448"/>
      <c r="P27" s="448"/>
      <c r="Q27" s="448"/>
      <c r="AH27" s="5"/>
    </row>
    <row r="28" spans="2:34" ht="15" customHeight="1" x14ac:dyDescent="0.2">
      <c r="B28" s="819"/>
      <c r="C28" s="820"/>
      <c r="D28" s="820"/>
      <c r="E28" s="820"/>
      <c r="F28" s="821"/>
      <c r="G28" s="345"/>
      <c r="H28" s="448"/>
      <c r="I28" s="448"/>
      <c r="J28" s="448"/>
      <c r="K28" s="448"/>
      <c r="L28" s="345"/>
      <c r="M28" s="345"/>
      <c r="N28" s="448"/>
      <c r="O28" s="448"/>
      <c r="P28" s="448"/>
      <c r="Q28" s="448"/>
      <c r="AH28" s="5"/>
    </row>
    <row r="29" spans="2:34" ht="15" customHeight="1" x14ac:dyDescent="0.2">
      <c r="B29" s="819"/>
      <c r="C29" s="820"/>
      <c r="D29" s="820"/>
      <c r="E29" s="820"/>
      <c r="F29" s="821"/>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05"/>
    </row>
    <row r="30" spans="2:34" ht="15" customHeight="1" x14ac:dyDescent="0.2">
      <c r="B30" s="819"/>
      <c r="C30" s="820"/>
      <c r="D30" s="820"/>
      <c r="E30" s="820"/>
      <c r="F30" s="821"/>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05"/>
    </row>
    <row r="31" spans="2:34" ht="15" customHeight="1" x14ac:dyDescent="0.2">
      <c r="B31" s="593"/>
      <c r="C31" s="594"/>
      <c r="D31" s="594"/>
      <c r="E31" s="594"/>
      <c r="F31" s="595"/>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3"/>
    </row>
    <row r="32" spans="2:34" ht="15" customHeight="1" x14ac:dyDescent="0.2">
      <c r="B32" s="590" t="s">
        <v>325</v>
      </c>
      <c r="C32" s="591"/>
      <c r="D32" s="591"/>
      <c r="E32" s="591"/>
      <c r="F32" s="592"/>
      <c r="G32" s="476"/>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8"/>
    </row>
    <row r="33" spans="2:34" ht="15" customHeight="1" x14ac:dyDescent="0.2">
      <c r="B33" s="593"/>
      <c r="C33" s="594"/>
      <c r="D33" s="594"/>
      <c r="E33" s="594"/>
      <c r="F33" s="595"/>
      <c r="G33" s="479"/>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1"/>
    </row>
    <row r="34" spans="2:34" ht="15" customHeight="1" x14ac:dyDescent="0.2">
      <c r="B34" s="2"/>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row>
    <row r="35" spans="2:34" ht="15" customHeight="1" x14ac:dyDescent="0.2">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row>
    <row r="36" spans="2:34" ht="15" customHeight="1" x14ac:dyDescent="0.2">
      <c r="B36" s="1" t="s">
        <v>351</v>
      </c>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row>
    <row r="37" spans="2:34" ht="15" customHeight="1" x14ac:dyDescent="0.2">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row>
    <row r="38" spans="2:34" ht="15" customHeight="1" x14ac:dyDescent="0.2">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row>
    <row r="39" spans="2:34" ht="15" customHeight="1" x14ac:dyDescent="0.2">
      <c r="B39" s="9" t="s">
        <v>337</v>
      </c>
      <c r="C39" s="2"/>
      <c r="D39" s="2"/>
      <c r="E39" s="2"/>
      <c r="F39" s="2"/>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1"/>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98"/>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400"/>
    </row>
    <row r="42" spans="2:34" ht="15" customHeight="1" x14ac:dyDescent="0.2">
      <c r="B42" s="398"/>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400"/>
    </row>
    <row r="43" spans="2:34" ht="15" customHeight="1" x14ac:dyDescent="0.2">
      <c r="B43" s="398"/>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98"/>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400"/>
    </row>
    <row r="45" spans="2:34" ht="15" customHeight="1" x14ac:dyDescent="0.2">
      <c r="B45" s="398"/>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400"/>
    </row>
    <row r="46" spans="2:34" ht="15" customHeight="1" x14ac:dyDescent="0.2">
      <c r="B46" s="398"/>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400"/>
    </row>
    <row r="47" spans="2:34" ht="15" customHeight="1" x14ac:dyDescent="0.2">
      <c r="B47" s="398"/>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400"/>
    </row>
    <row r="48" spans="2:34" ht="15" customHeight="1" x14ac:dyDescent="0.2">
      <c r="B48" s="356"/>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8"/>
    </row>
    <row r="51" spans="2:34" ht="15" customHeight="1" thickBot="1" x14ac:dyDescent="0.2">
      <c r="B51" s="332" t="s">
        <v>37</v>
      </c>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row>
    <row r="52" spans="2:34" ht="15" customHeight="1" thickTop="1" x14ac:dyDescent="0.2"/>
  </sheetData>
  <mergeCells count="51">
    <mergeCell ref="B51:AH51"/>
    <mergeCell ref="B40:AH48"/>
    <mergeCell ref="B27:F31"/>
    <mergeCell ref="B32:F33"/>
    <mergeCell ref="G32:AH33"/>
    <mergeCell ref="G29:AH31"/>
    <mergeCell ref="G27:G28"/>
    <mergeCell ref="M3:AH5"/>
    <mergeCell ref="G15:AH16"/>
    <mergeCell ref="H27:K28"/>
    <mergeCell ref="L27:M28"/>
    <mergeCell ref="N27:Q28"/>
    <mergeCell ref="AG17:AH18"/>
    <mergeCell ref="U19:Y20"/>
    <mergeCell ref="AH7:AH8"/>
    <mergeCell ref="AB7:AB8"/>
    <mergeCell ref="AC7:AD8"/>
    <mergeCell ref="AE7:AE8"/>
    <mergeCell ref="AE17:AF18"/>
    <mergeCell ref="V7:X8"/>
    <mergeCell ref="Y7:AA8"/>
    <mergeCell ref="AF7:AG8"/>
    <mergeCell ref="G21:AH22"/>
    <mergeCell ref="Z25:AH26"/>
    <mergeCell ref="Z23:AH24"/>
    <mergeCell ref="Y17:Z18"/>
    <mergeCell ref="AC17:AD18"/>
    <mergeCell ref="B7:L8"/>
    <mergeCell ref="P17:Q18"/>
    <mergeCell ref="R17:S18"/>
    <mergeCell ref="J17:K18"/>
    <mergeCell ref="G17:I18"/>
    <mergeCell ref="L17:M18"/>
    <mergeCell ref="N17:O18"/>
    <mergeCell ref="B15:F16"/>
    <mergeCell ref="B17:F18"/>
    <mergeCell ref="B23:F24"/>
    <mergeCell ref="B21:F22"/>
    <mergeCell ref="G25:T26"/>
    <mergeCell ref="B25:F26"/>
    <mergeCell ref="U23:Y24"/>
    <mergeCell ref="G23:T24"/>
    <mergeCell ref="U25:Y26"/>
    <mergeCell ref="Y12:AH12"/>
    <mergeCell ref="B12:K12"/>
    <mergeCell ref="Z19:AH20"/>
    <mergeCell ref="B19:F20"/>
    <mergeCell ref="G19:T20"/>
    <mergeCell ref="T17:U18"/>
    <mergeCell ref="V17:X18"/>
    <mergeCell ref="AA17:AB18"/>
  </mergeCells>
  <phoneticPr fontId="2"/>
  <dataValidations count="2">
    <dataValidation imeMode="off" allowBlank="1" showInputMessage="1" showErrorMessage="1" sqref="Y7:AA8 AC7:AD8 AF7:AG8 AA17:AB18 V17:X18 AE17:AF18 P17:Q18 L17:M18 G17:I18 Z23:AH26 H27:K28 N27:Q28 G32:AH33" xr:uid="{00000000-0002-0000-0F00-000000000000}"/>
    <dataValidation imeMode="on" allowBlank="1" showInputMessage="1" showErrorMessage="1" sqref="G29:AH31 G23:T26 G21:AH22 G19:T20 Z19:AH20 G15:AH16" xr:uid="{00000000-0002-0000-0F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60" r:id="rId4" name="Check Box 4">
              <controlPr defaultSize="0" autoFill="0" autoLine="0" autoPict="0">
                <anchor moveWithCells="1">
                  <from>
                    <xdr:col>2</xdr:col>
                    <xdr:colOff>121920</xdr:colOff>
                    <xdr:row>2</xdr:row>
                    <xdr:rowOff>160020</xdr:rowOff>
                  </from>
                  <to>
                    <xdr:col>7</xdr:col>
                    <xdr:colOff>106680</xdr:colOff>
                    <xdr:row>4</xdr:row>
                    <xdr:rowOff>22860</xdr:rowOff>
                  </to>
                </anchor>
              </controlPr>
            </control>
          </mc:Choice>
        </mc:AlternateContent>
        <mc:AlternateContent xmlns:mc="http://schemas.openxmlformats.org/markup-compatibility/2006">
          <mc:Choice Requires="x14">
            <control shapeId="19461" r:id="rId5" name="Check Box 5">
              <controlPr defaultSize="0" autoFill="0" autoLine="0" autoPict="0">
                <anchor moveWithCells="1">
                  <from>
                    <xdr:col>6</xdr:col>
                    <xdr:colOff>175260</xdr:colOff>
                    <xdr:row>2</xdr:row>
                    <xdr:rowOff>160020</xdr:rowOff>
                  </from>
                  <to>
                    <xdr:col>10</xdr:col>
                    <xdr:colOff>7620</xdr:colOff>
                    <xdr:row>4</xdr:row>
                    <xdr:rowOff>22860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AH53"/>
  <sheetViews>
    <sheetView workbookViewId="0"/>
  </sheetViews>
  <sheetFormatPr defaultColWidth="2.6640625" defaultRowHeight="15" customHeight="1" x14ac:dyDescent="0.2"/>
  <cols>
    <col min="1" max="16384" width="2.6640625" style="1"/>
  </cols>
  <sheetData>
    <row r="1" spans="2:34" ht="15" customHeight="1" x14ac:dyDescent="0.2">
      <c r="B1" s="1" t="s">
        <v>338</v>
      </c>
    </row>
    <row r="3" spans="2:34" ht="15" customHeight="1" x14ac:dyDescent="0.2">
      <c r="B3" s="828" t="s">
        <v>339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row>
    <row r="4" spans="2:34" ht="15" customHeight="1" x14ac:dyDescent="0.2">
      <c r="B4" s="828"/>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row>
    <row r="5" spans="2:34" ht="15" customHeight="1" x14ac:dyDescent="0.2">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8" spans="2:34" ht="15" customHeight="1" x14ac:dyDescent="0.2">
      <c r="B8" s="297"/>
      <c r="C8" s="297"/>
      <c r="D8" s="297"/>
      <c r="E8" s="297"/>
      <c r="F8" s="297"/>
      <c r="G8" s="297"/>
      <c r="H8" s="297"/>
      <c r="I8" s="297"/>
      <c r="J8" s="297"/>
      <c r="K8" s="297"/>
      <c r="L8" s="804" t="s">
        <v>346</v>
      </c>
      <c r="M8" s="804"/>
      <c r="N8" s="804"/>
      <c r="O8" s="804"/>
      <c r="P8" s="804"/>
      <c r="Q8" s="804"/>
      <c r="R8" s="804"/>
      <c r="S8" s="804"/>
      <c r="T8" s="804"/>
      <c r="V8" s="345" t="s">
        <v>38</v>
      </c>
      <c r="W8" s="345"/>
      <c r="X8" s="345"/>
      <c r="Y8" s="498"/>
      <c r="Z8" s="498"/>
      <c r="AA8" s="498"/>
      <c r="AB8" s="345" t="s">
        <v>329</v>
      </c>
      <c r="AC8" s="498"/>
      <c r="AD8" s="498"/>
      <c r="AE8" s="345" t="s">
        <v>330</v>
      </c>
      <c r="AF8" s="498"/>
      <c r="AG8" s="498"/>
      <c r="AH8" s="345" t="s">
        <v>331</v>
      </c>
    </row>
    <row r="9" spans="2:34" ht="15" customHeight="1" x14ac:dyDescent="0.2">
      <c r="B9" s="343"/>
      <c r="C9" s="343"/>
      <c r="D9" s="343"/>
      <c r="E9" s="343"/>
      <c r="F9" s="343"/>
      <c r="G9" s="343"/>
      <c r="H9" s="343"/>
      <c r="I9" s="343"/>
      <c r="J9" s="343"/>
      <c r="K9" s="343"/>
      <c r="L9" s="445"/>
      <c r="M9" s="445"/>
      <c r="N9" s="445"/>
      <c r="O9" s="445"/>
      <c r="P9" s="445"/>
      <c r="Q9" s="445"/>
      <c r="R9" s="445"/>
      <c r="S9" s="445"/>
      <c r="T9" s="445"/>
      <c r="V9" s="345"/>
      <c r="W9" s="345"/>
      <c r="X9" s="345"/>
      <c r="Y9" s="498"/>
      <c r="Z9" s="498"/>
      <c r="AA9" s="498"/>
      <c r="AB9" s="345"/>
      <c r="AC9" s="498"/>
      <c r="AD9" s="498"/>
      <c r="AE9" s="345"/>
      <c r="AF9" s="498"/>
      <c r="AG9" s="498"/>
      <c r="AH9" s="345"/>
    </row>
    <row r="10" spans="2:34" ht="15" customHeight="1" x14ac:dyDescent="0.2">
      <c r="AH10" s="49"/>
    </row>
    <row r="11" spans="2:34" ht="15" customHeight="1" x14ac:dyDescent="0.2">
      <c r="B11" s="1" t="s">
        <v>340</v>
      </c>
      <c r="AH11" s="49"/>
    </row>
    <row r="12" spans="2:34" ht="9.75" customHeight="1" x14ac:dyDescent="0.2"/>
    <row r="13" spans="2:34" ht="15" customHeight="1" x14ac:dyDescent="0.2">
      <c r="B13" s="489" t="s">
        <v>63</v>
      </c>
      <c r="C13" s="490"/>
      <c r="D13" s="431" t="s">
        <v>388</v>
      </c>
      <c r="E13" s="431"/>
      <c r="F13" s="433"/>
      <c r="G13" s="831"/>
      <c r="H13" s="832"/>
      <c r="I13" s="832"/>
      <c r="J13" s="832"/>
      <c r="K13" s="832"/>
      <c r="L13" s="832"/>
      <c r="M13" s="832"/>
      <c r="N13" s="832"/>
      <c r="O13" s="832"/>
      <c r="P13" s="832"/>
      <c r="Q13" s="832"/>
      <c r="R13" s="833"/>
      <c r="S13" s="1" t="s">
        <v>83</v>
      </c>
      <c r="U13" s="435" t="s">
        <v>64</v>
      </c>
      <c r="V13" s="431"/>
      <c r="W13" s="431"/>
      <c r="X13" s="431"/>
      <c r="Y13" s="433"/>
      <c r="Z13" s="312" t="s">
        <v>90</v>
      </c>
      <c r="AA13" s="313"/>
      <c r="AB13" s="313"/>
      <c r="AC13" s="313"/>
      <c r="AD13" s="313"/>
      <c r="AE13" s="313"/>
      <c r="AF13" s="313"/>
      <c r="AG13" s="313"/>
      <c r="AH13" s="495"/>
    </row>
    <row r="14" spans="2:34" ht="15" customHeight="1" x14ac:dyDescent="0.2">
      <c r="B14" s="491"/>
      <c r="C14" s="492"/>
      <c r="D14" s="432"/>
      <c r="E14" s="432"/>
      <c r="F14" s="434"/>
      <c r="G14" s="834"/>
      <c r="H14" s="835"/>
      <c r="I14" s="835"/>
      <c r="J14" s="835"/>
      <c r="K14" s="835"/>
      <c r="L14" s="835"/>
      <c r="M14" s="835"/>
      <c r="N14" s="835"/>
      <c r="O14" s="835"/>
      <c r="P14" s="835"/>
      <c r="Q14" s="835"/>
      <c r="R14" s="836"/>
      <c r="U14" s="436"/>
      <c r="V14" s="432"/>
      <c r="W14" s="432"/>
      <c r="X14" s="432"/>
      <c r="Y14" s="434"/>
      <c r="Z14" s="314"/>
      <c r="AA14" s="315"/>
      <c r="AB14" s="315"/>
      <c r="AC14" s="315"/>
      <c r="AD14" s="315"/>
      <c r="AE14" s="315"/>
      <c r="AF14" s="315"/>
      <c r="AG14" s="315"/>
      <c r="AH14" s="496"/>
    </row>
    <row r="15" spans="2:34" ht="15" customHeight="1" x14ac:dyDescent="0.2">
      <c r="B15" s="491"/>
      <c r="C15" s="492"/>
      <c r="D15" s="431" t="s">
        <v>82</v>
      </c>
      <c r="E15" s="431"/>
      <c r="F15" s="433"/>
      <c r="G15" s="914"/>
      <c r="H15" s="822"/>
      <c r="I15" s="822"/>
      <c r="J15" s="822"/>
      <c r="K15" s="822"/>
      <c r="L15" s="822"/>
      <c r="M15" s="822"/>
      <c r="N15" s="822"/>
      <c r="O15" s="822"/>
      <c r="P15" s="822"/>
      <c r="Q15" s="822"/>
      <c r="R15" s="823"/>
      <c r="S15" s="304"/>
      <c r="T15" s="305"/>
      <c r="U15" s="435" t="s">
        <v>65</v>
      </c>
      <c r="V15" s="431"/>
      <c r="W15" s="431"/>
      <c r="X15" s="431"/>
      <c r="Y15" s="433"/>
      <c r="Z15" s="299"/>
      <c r="AA15" s="299"/>
      <c r="AB15" s="299"/>
      <c r="AC15" s="299"/>
      <c r="AD15" s="299"/>
      <c r="AE15" s="299"/>
      <c r="AF15" s="299"/>
      <c r="AG15" s="299"/>
      <c r="AH15" s="300"/>
    </row>
    <row r="16" spans="2:34" ht="15" customHeight="1" x14ac:dyDescent="0.2">
      <c r="B16" s="491"/>
      <c r="C16" s="492"/>
      <c r="D16" s="432"/>
      <c r="E16" s="432"/>
      <c r="F16" s="434"/>
      <c r="G16" s="915"/>
      <c r="H16" s="824"/>
      <c r="I16" s="824"/>
      <c r="J16" s="824"/>
      <c r="K16" s="824"/>
      <c r="L16" s="824"/>
      <c r="M16" s="824"/>
      <c r="N16" s="824"/>
      <c r="O16" s="824"/>
      <c r="P16" s="824"/>
      <c r="Q16" s="824"/>
      <c r="R16" s="825"/>
      <c r="U16" s="436"/>
      <c r="V16" s="432"/>
      <c r="W16" s="432"/>
      <c r="X16" s="432"/>
      <c r="Y16" s="434"/>
      <c r="Z16" s="302"/>
      <c r="AA16" s="302"/>
      <c r="AB16" s="302"/>
      <c r="AC16" s="302"/>
      <c r="AD16" s="302"/>
      <c r="AE16" s="302"/>
      <c r="AF16" s="302"/>
      <c r="AG16" s="302"/>
      <c r="AH16" s="303"/>
    </row>
    <row r="17" spans="2:34" ht="15" customHeight="1" x14ac:dyDescent="0.2">
      <c r="B17" s="491"/>
      <c r="C17" s="492"/>
      <c r="D17" s="435" t="s">
        <v>2</v>
      </c>
      <c r="E17" s="431"/>
      <c r="F17" s="433"/>
      <c r="G17" s="914"/>
      <c r="H17" s="822"/>
      <c r="I17" s="822"/>
      <c r="J17" s="822"/>
      <c r="K17" s="822"/>
      <c r="L17" s="822"/>
      <c r="M17" s="822"/>
      <c r="N17" s="822"/>
      <c r="O17" s="822"/>
      <c r="P17" s="822"/>
      <c r="Q17" s="822"/>
      <c r="R17" s="823"/>
      <c r="S17" s="304"/>
      <c r="T17" s="305"/>
      <c r="U17" s="435" t="s">
        <v>66</v>
      </c>
      <c r="V17" s="431"/>
      <c r="W17" s="431"/>
      <c r="X17" s="431"/>
      <c r="Y17" s="433"/>
      <c r="Z17" s="299"/>
      <c r="AA17" s="299"/>
      <c r="AB17" s="299"/>
      <c r="AC17" s="299"/>
      <c r="AD17" s="299"/>
      <c r="AE17" s="299"/>
      <c r="AF17" s="299"/>
      <c r="AG17" s="299"/>
      <c r="AH17" s="300"/>
    </row>
    <row r="18" spans="2:34" ht="15" customHeight="1" x14ac:dyDescent="0.2">
      <c r="B18" s="491"/>
      <c r="C18" s="492"/>
      <c r="D18" s="436"/>
      <c r="E18" s="432"/>
      <c r="F18" s="434"/>
      <c r="G18" s="915"/>
      <c r="H18" s="824"/>
      <c r="I18" s="824"/>
      <c r="J18" s="824"/>
      <c r="K18" s="824"/>
      <c r="L18" s="824"/>
      <c r="M18" s="824"/>
      <c r="N18" s="824"/>
      <c r="O18" s="824"/>
      <c r="P18" s="824"/>
      <c r="Q18" s="824"/>
      <c r="R18" s="825"/>
      <c r="U18" s="436"/>
      <c r="V18" s="432"/>
      <c r="W18" s="432"/>
      <c r="X18" s="432"/>
      <c r="Y18" s="434"/>
      <c r="Z18" s="302"/>
      <c r="AA18" s="302"/>
      <c r="AB18" s="302"/>
      <c r="AC18" s="302"/>
      <c r="AD18" s="302"/>
      <c r="AE18" s="302"/>
      <c r="AF18" s="302"/>
      <c r="AG18" s="302"/>
      <c r="AH18" s="303"/>
    </row>
    <row r="19" spans="2:34" ht="15" customHeight="1" x14ac:dyDescent="0.2">
      <c r="B19" s="491"/>
      <c r="C19" s="492"/>
      <c r="D19" s="439" t="s">
        <v>67</v>
      </c>
      <c r="E19" s="497"/>
      <c r="F19" s="497"/>
      <c r="G19" s="298" t="s">
        <v>84</v>
      </c>
      <c r="H19" s="447"/>
      <c r="I19" s="447"/>
      <c r="J19" s="447"/>
      <c r="K19" s="447"/>
      <c r="L19" s="299" t="s">
        <v>85</v>
      </c>
      <c r="M19" s="299"/>
      <c r="N19" s="447"/>
      <c r="O19" s="447"/>
      <c r="P19" s="447"/>
      <c r="Q19" s="447"/>
      <c r="R19" s="2"/>
      <c r="T19" s="2"/>
      <c r="U19" s="2"/>
      <c r="V19" s="2"/>
      <c r="W19" s="2"/>
      <c r="X19" s="2"/>
      <c r="Y19" s="2"/>
      <c r="Z19" s="2"/>
      <c r="AA19" s="2"/>
      <c r="AB19" s="2"/>
      <c r="AC19" s="2"/>
      <c r="AD19" s="2"/>
      <c r="AE19" s="2"/>
      <c r="AF19" s="2"/>
      <c r="AG19" s="2"/>
      <c r="AH19" s="3"/>
    </row>
    <row r="20" spans="2:34" ht="15" customHeight="1" x14ac:dyDescent="0.2">
      <c r="B20" s="491"/>
      <c r="C20" s="492"/>
      <c r="D20" s="439"/>
      <c r="E20" s="497"/>
      <c r="F20" s="497"/>
      <c r="G20" s="304"/>
      <c r="H20" s="448"/>
      <c r="I20" s="448"/>
      <c r="J20" s="448"/>
      <c r="K20" s="448"/>
      <c r="L20" s="345"/>
      <c r="M20" s="345"/>
      <c r="N20" s="448"/>
      <c r="O20" s="448"/>
      <c r="P20" s="448"/>
      <c r="Q20" s="448"/>
      <c r="AH20" s="5"/>
    </row>
    <row r="21" spans="2:34" ht="15" customHeight="1" x14ac:dyDescent="0.2">
      <c r="B21" s="491"/>
      <c r="C21" s="492"/>
      <c r="D21" s="439"/>
      <c r="E21" s="497"/>
      <c r="F21" s="497"/>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05"/>
    </row>
    <row r="22" spans="2:34" ht="15" customHeight="1" x14ac:dyDescent="0.2">
      <c r="B22" s="491"/>
      <c r="C22" s="492"/>
      <c r="D22" s="439"/>
      <c r="E22" s="497"/>
      <c r="F22" s="497"/>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05"/>
    </row>
    <row r="23" spans="2:34" ht="15" customHeight="1" x14ac:dyDescent="0.2">
      <c r="B23" s="491"/>
      <c r="C23" s="492"/>
      <c r="D23" s="439"/>
      <c r="E23" s="497"/>
      <c r="F23" s="497"/>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3"/>
    </row>
    <row r="24" spans="2:34" ht="15" customHeight="1" x14ac:dyDescent="0.2">
      <c r="B24" s="491"/>
      <c r="C24" s="492"/>
      <c r="D24" s="431" t="s">
        <v>86</v>
      </c>
      <c r="E24" s="431"/>
      <c r="F24" s="431"/>
      <c r="G24" s="476"/>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8"/>
    </row>
    <row r="25" spans="2:34" ht="15" customHeight="1" x14ac:dyDescent="0.2">
      <c r="B25" s="493"/>
      <c r="C25" s="494"/>
      <c r="D25" s="432"/>
      <c r="E25" s="432"/>
      <c r="F25" s="432"/>
      <c r="G25" s="479"/>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1"/>
    </row>
    <row r="26" spans="2:34" ht="15" customHeight="1" x14ac:dyDescent="0.2">
      <c r="B26" s="2"/>
      <c r="C26" s="2"/>
      <c r="D26" s="2"/>
      <c r="E26" s="2"/>
      <c r="F26" s="2"/>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row>
    <row r="27" spans="2:34" ht="15" customHeight="1" x14ac:dyDescent="0.2">
      <c r="B27" s="590" t="s">
        <v>341</v>
      </c>
      <c r="C27" s="591"/>
      <c r="D27" s="591"/>
      <c r="E27" s="591"/>
      <c r="F27" s="592"/>
      <c r="G27" s="911"/>
      <c r="H27" s="322"/>
      <c r="I27" s="322"/>
      <c r="J27" s="322" t="s">
        <v>329</v>
      </c>
      <c r="K27" s="322"/>
      <c r="L27" s="322"/>
      <c r="M27" s="322"/>
      <c r="N27" s="322" t="s">
        <v>330</v>
      </c>
      <c r="O27" s="322"/>
      <c r="P27" s="322"/>
      <c r="Q27" s="322"/>
      <c r="R27" s="322" t="s">
        <v>331</v>
      </c>
      <c r="S27" s="322"/>
      <c r="T27" s="906" t="s">
        <v>332</v>
      </c>
      <c r="U27" s="907"/>
      <c r="V27" s="322"/>
      <c r="W27" s="322"/>
      <c r="X27" s="322"/>
      <c r="Y27" s="322" t="s">
        <v>329</v>
      </c>
      <c r="Z27" s="322"/>
      <c r="AA27" s="322"/>
      <c r="AB27" s="322"/>
      <c r="AC27" s="322" t="s">
        <v>330</v>
      </c>
      <c r="AD27" s="322"/>
      <c r="AE27" s="322"/>
      <c r="AF27" s="322"/>
      <c r="AG27" s="322" t="s">
        <v>331</v>
      </c>
      <c r="AH27" s="323"/>
    </row>
    <row r="28" spans="2:34" ht="15" customHeight="1" x14ac:dyDescent="0.2">
      <c r="B28" s="593"/>
      <c r="C28" s="594"/>
      <c r="D28" s="594"/>
      <c r="E28" s="594"/>
      <c r="F28" s="595"/>
      <c r="G28" s="912"/>
      <c r="H28" s="910"/>
      <c r="I28" s="910"/>
      <c r="J28" s="910"/>
      <c r="K28" s="910"/>
      <c r="L28" s="910"/>
      <c r="M28" s="910"/>
      <c r="N28" s="910"/>
      <c r="O28" s="910"/>
      <c r="P28" s="910"/>
      <c r="Q28" s="910"/>
      <c r="R28" s="910"/>
      <c r="S28" s="910"/>
      <c r="T28" s="908"/>
      <c r="U28" s="909"/>
      <c r="V28" s="910"/>
      <c r="W28" s="910"/>
      <c r="X28" s="910"/>
      <c r="Y28" s="910"/>
      <c r="Z28" s="910"/>
      <c r="AA28" s="910"/>
      <c r="AB28" s="910"/>
      <c r="AC28" s="910"/>
      <c r="AD28" s="910"/>
      <c r="AE28" s="910"/>
      <c r="AF28" s="910"/>
      <c r="AG28" s="910"/>
      <c r="AH28" s="913"/>
    </row>
    <row r="29" spans="2:34" ht="15" customHeight="1" x14ac:dyDescent="0.2">
      <c r="B29" s="590" t="s">
        <v>342</v>
      </c>
      <c r="C29" s="591"/>
      <c r="D29" s="591"/>
      <c r="E29" s="591"/>
      <c r="F29" s="592"/>
      <c r="G29" s="476"/>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8"/>
    </row>
    <row r="30" spans="2:34" ht="15" customHeight="1" x14ac:dyDescent="0.2">
      <c r="B30" s="593"/>
      <c r="C30" s="594"/>
      <c r="D30" s="594"/>
      <c r="E30" s="594"/>
      <c r="F30" s="595"/>
      <c r="G30" s="479"/>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1"/>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 t="s">
        <v>343</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2">
      <c r="B33" s="916" t="s">
        <v>344</v>
      </c>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400"/>
    </row>
    <row r="34" spans="2:34" ht="15" customHeight="1" x14ac:dyDescent="0.2">
      <c r="B34" s="398"/>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row>
    <row r="35" spans="2:34" ht="15" customHeight="1" x14ac:dyDescent="0.2">
      <c r="B35" s="398"/>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98"/>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400"/>
    </row>
    <row r="37" spans="2:34" ht="15" customHeight="1" x14ac:dyDescent="0.2">
      <c r="B37" s="398"/>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00"/>
    </row>
    <row r="38" spans="2:34" ht="15" customHeight="1" x14ac:dyDescent="0.2">
      <c r="B38" s="398"/>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400"/>
    </row>
    <row r="39" spans="2:34" ht="15" customHeight="1" x14ac:dyDescent="0.2">
      <c r="B39" s="398"/>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400"/>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98"/>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400"/>
    </row>
    <row r="42" spans="2:34" ht="15" customHeight="1" x14ac:dyDescent="0.2">
      <c r="B42" s="398"/>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400"/>
    </row>
    <row r="43" spans="2:34" ht="15" customHeight="1" x14ac:dyDescent="0.2">
      <c r="B43" s="398"/>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98"/>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400"/>
    </row>
    <row r="45" spans="2:34" ht="15" customHeight="1" x14ac:dyDescent="0.2">
      <c r="B45" s="398"/>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400"/>
    </row>
    <row r="46" spans="2:34" ht="15" customHeight="1" x14ac:dyDescent="0.2">
      <c r="B46" s="398"/>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400"/>
    </row>
    <row r="47" spans="2:34" ht="15" customHeight="1" x14ac:dyDescent="0.2">
      <c r="B47" s="398"/>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400"/>
    </row>
    <row r="48" spans="2:34" ht="15" customHeight="1" x14ac:dyDescent="0.2">
      <c r="B48" s="356"/>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8"/>
    </row>
    <row r="49" spans="2:34" ht="15" customHeight="1" x14ac:dyDescent="0.2">
      <c r="B49" s="1" t="s">
        <v>345</v>
      </c>
    </row>
    <row r="52" spans="2:34" ht="15" customHeight="1" thickBot="1" x14ac:dyDescent="0.2">
      <c r="B52" s="332" t="s">
        <v>37</v>
      </c>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row>
    <row r="53" spans="2:34" ht="15" customHeight="1" thickTop="1" x14ac:dyDescent="0.2"/>
  </sheetData>
  <mergeCells count="51">
    <mergeCell ref="AF8:AG9"/>
    <mergeCell ref="AH8:AH9"/>
    <mergeCell ref="AE27:AF28"/>
    <mergeCell ref="V27:X28"/>
    <mergeCell ref="AB8:AB9"/>
    <mergeCell ref="Y8:AA9"/>
    <mergeCell ref="B3:AH5"/>
    <mergeCell ref="G13:R14"/>
    <mergeCell ref="S17:T17"/>
    <mergeCell ref="G21:AH23"/>
    <mergeCell ref="Z15:AH16"/>
    <mergeCell ref="U15:Y16"/>
    <mergeCell ref="AC8:AD9"/>
    <mergeCell ref="L8:T9"/>
    <mergeCell ref="H19:K20"/>
    <mergeCell ref="D19:F23"/>
    <mergeCell ref="B8:K9"/>
    <mergeCell ref="AE8:AE9"/>
    <mergeCell ref="D13:F14"/>
    <mergeCell ref="G17:R18"/>
    <mergeCell ref="L19:M20"/>
    <mergeCell ref="V8:X9"/>
    <mergeCell ref="B52:AH52"/>
    <mergeCell ref="B33:AH48"/>
    <mergeCell ref="B27:F28"/>
    <mergeCell ref="G27:I28"/>
    <mergeCell ref="J27:K28"/>
    <mergeCell ref="AC27:AD28"/>
    <mergeCell ref="AG27:AH28"/>
    <mergeCell ref="N27:O28"/>
    <mergeCell ref="L27:M28"/>
    <mergeCell ref="Y27:Z28"/>
    <mergeCell ref="T27:U28"/>
    <mergeCell ref="AA27:AB28"/>
    <mergeCell ref="R27:S28"/>
    <mergeCell ref="B29:F30"/>
    <mergeCell ref="G29:AH30"/>
    <mergeCell ref="D17:F18"/>
    <mergeCell ref="B13:C25"/>
    <mergeCell ref="Z17:AH18"/>
    <mergeCell ref="D24:F25"/>
    <mergeCell ref="U13:Y14"/>
    <mergeCell ref="D15:F16"/>
    <mergeCell ref="U17:Y18"/>
    <mergeCell ref="G15:R16"/>
    <mergeCell ref="S15:T15"/>
    <mergeCell ref="P27:Q28"/>
    <mergeCell ref="G24:AH25"/>
    <mergeCell ref="G19:G20"/>
    <mergeCell ref="N19:Q20"/>
    <mergeCell ref="Z13:AH14"/>
  </mergeCells>
  <phoneticPr fontId="2"/>
  <dataValidations count="3">
    <dataValidation imeMode="off" allowBlank="1" showInputMessage="1" showErrorMessage="1" sqref="M68 Y8:AA9 AC8:AD9 AF8:AG9 Z15:AH18 H19:K20 N19:Q20 G24:AH25 AE27:AF28 AA27:AB28 V27:X28 P27:Q28 L27:M28 G27:I28" xr:uid="{00000000-0002-0000-1000-000000000000}"/>
    <dataValidation imeMode="on" allowBlank="1" showInputMessage="1" showErrorMessage="1" sqref="B8:K9 G15:R18 G21:AH23 G29:AH30 B33:AH48" xr:uid="{00000000-0002-0000-1000-000001000000}"/>
    <dataValidation type="custom" imeMode="off" allowBlank="1" showInputMessage="1" showErrorMessage="1" errorTitle="桁数エラー" error="公認資格番号は6桁の半角数字です。" sqref="G13:R14" xr:uid="{00000000-0002-0000-1000-000002000000}">
      <formula1>IF(G13*0=0,LENB(G13)=6)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7" r:id="rId4" name="Group Box 7">
              <controlPr defaultSize="0" autoFill="0" autoPict="0">
                <anchor moveWithCells="1">
                  <from>
                    <xdr:col>18</xdr:col>
                    <xdr:colOff>0</xdr:colOff>
                    <xdr:row>12</xdr:row>
                    <xdr:rowOff>0</xdr:rowOff>
                  </from>
                  <to>
                    <xdr:col>20</xdr:col>
                    <xdr:colOff>0</xdr:colOff>
                    <xdr:row>18</xdr:row>
                    <xdr:rowOff>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18</xdr:col>
                    <xdr:colOff>30480</xdr:colOff>
                    <xdr:row>13</xdr:row>
                    <xdr:rowOff>160020</xdr:rowOff>
                  </from>
                  <to>
                    <xdr:col>19</xdr:col>
                    <xdr:colOff>190500</xdr:colOff>
                    <xdr:row>15</xdr:row>
                    <xdr:rowOff>22860</xdr:rowOff>
                  </to>
                </anchor>
              </controlPr>
            </control>
          </mc:Choice>
        </mc:AlternateContent>
        <mc:AlternateContent xmlns:mc="http://schemas.openxmlformats.org/markup-compatibility/2006">
          <mc:Choice Requires="x14">
            <control shapeId="20489" r:id="rId6" name="Check Box 9">
              <controlPr defaultSize="0" autoFill="0" autoLine="0" autoPict="0">
                <anchor moveWithCells="1">
                  <from>
                    <xdr:col>18</xdr:col>
                    <xdr:colOff>30480</xdr:colOff>
                    <xdr:row>15</xdr:row>
                    <xdr:rowOff>160020</xdr:rowOff>
                  </from>
                  <to>
                    <xdr:col>19</xdr:col>
                    <xdr:colOff>190500</xdr:colOff>
                    <xdr:row>17</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8E16-AE60-422A-8FE6-814132409839}">
  <sheetPr>
    <pageSetUpPr fitToPage="1"/>
  </sheetPr>
  <dimension ref="B1:AH58"/>
  <sheetViews>
    <sheetView zoomScaleNormal="100" workbookViewId="0"/>
  </sheetViews>
  <sheetFormatPr defaultColWidth="2.6640625" defaultRowHeight="15" customHeight="1" x14ac:dyDescent="0.2"/>
  <cols>
    <col min="1" max="16384" width="2.6640625" style="1"/>
  </cols>
  <sheetData>
    <row r="1" spans="2:34" ht="15" customHeight="1" x14ac:dyDescent="0.2">
      <c r="B1" s="1" t="s">
        <v>462</v>
      </c>
    </row>
    <row r="3" spans="2:34" ht="15" customHeight="1" x14ac:dyDescent="0.2">
      <c r="B3" s="828" t="s">
        <v>463</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row>
    <row r="4" spans="2:34" ht="15" customHeight="1" x14ac:dyDescent="0.2">
      <c r="B4" s="828"/>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row>
    <row r="5" spans="2:34" ht="15" customHeight="1" x14ac:dyDescent="0.2">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29" t="s">
        <v>1</v>
      </c>
      <c r="C7" s="829"/>
      <c r="D7" s="829"/>
      <c r="E7" s="829"/>
      <c r="F7" s="829"/>
      <c r="G7" s="829"/>
      <c r="H7" s="829"/>
      <c r="I7" s="829"/>
      <c r="J7" s="829"/>
      <c r="K7" s="829"/>
      <c r="L7" s="829"/>
      <c r="M7" s="157"/>
      <c r="N7" s="157"/>
      <c r="O7" s="148"/>
      <c r="P7" s="148"/>
      <c r="Q7" s="148"/>
      <c r="R7" s="148"/>
      <c r="S7" s="148"/>
      <c r="T7" s="148"/>
      <c r="U7" s="148"/>
      <c r="V7" s="345" t="s">
        <v>38</v>
      </c>
      <c r="W7" s="345"/>
      <c r="X7" s="345"/>
      <c r="Y7" s="498"/>
      <c r="Z7" s="498"/>
      <c r="AA7" s="498"/>
      <c r="AB7" s="345" t="s">
        <v>329</v>
      </c>
      <c r="AC7" s="498"/>
      <c r="AD7" s="498"/>
      <c r="AE7" s="345" t="s">
        <v>330</v>
      </c>
      <c r="AF7" s="498"/>
      <c r="AG7" s="498"/>
      <c r="AH7" s="345" t="s">
        <v>331</v>
      </c>
    </row>
    <row r="8" spans="2:34" ht="15" customHeight="1" x14ac:dyDescent="0.2">
      <c r="B8" s="829"/>
      <c r="C8" s="829"/>
      <c r="D8" s="829"/>
      <c r="E8" s="829"/>
      <c r="F8" s="829"/>
      <c r="G8" s="829"/>
      <c r="H8" s="829"/>
      <c r="I8" s="829"/>
      <c r="J8" s="829"/>
      <c r="K8" s="829"/>
      <c r="L8" s="829"/>
      <c r="M8" s="157"/>
      <c r="N8" s="157"/>
      <c r="O8" s="148"/>
      <c r="P8" s="148"/>
      <c r="Q8" s="148"/>
      <c r="R8" s="148"/>
      <c r="S8" s="148"/>
      <c r="T8" s="148"/>
      <c r="U8" s="148"/>
      <c r="V8" s="345"/>
      <c r="W8" s="345"/>
      <c r="X8" s="345"/>
      <c r="Y8" s="498"/>
      <c r="Z8" s="498"/>
      <c r="AA8" s="498"/>
      <c r="AB8" s="345"/>
      <c r="AC8" s="498"/>
      <c r="AD8" s="498"/>
      <c r="AE8" s="345"/>
      <c r="AF8" s="498"/>
      <c r="AG8" s="498"/>
      <c r="AH8" s="34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445"/>
      <c r="C12" s="445"/>
      <c r="D12" s="445"/>
      <c r="E12" s="445"/>
      <c r="F12" s="445"/>
      <c r="G12" s="445"/>
      <c r="H12" s="445"/>
      <c r="I12" s="445"/>
      <c r="J12" s="445"/>
      <c r="K12" s="445"/>
      <c r="L12" s="7" t="s">
        <v>283</v>
      </c>
      <c r="M12" s="7"/>
      <c r="N12" s="7"/>
      <c r="O12" s="7"/>
      <c r="P12" s="7"/>
      <c r="Q12" s="7"/>
      <c r="R12" s="7"/>
      <c r="U12" s="7" t="s">
        <v>282</v>
      </c>
      <c r="V12" s="7"/>
      <c r="W12" s="7"/>
      <c r="X12" s="7"/>
      <c r="Y12" s="343"/>
      <c r="Z12" s="343"/>
      <c r="AA12" s="343"/>
      <c r="AB12" s="343"/>
      <c r="AC12" s="343"/>
      <c r="AD12" s="343"/>
      <c r="AE12" s="343"/>
      <c r="AF12" s="343"/>
      <c r="AG12" s="343"/>
      <c r="AH12" s="343"/>
    </row>
    <row r="13" spans="2:34" ht="15" customHeight="1" x14ac:dyDescent="0.2">
      <c r="AH13" s="49"/>
    </row>
    <row r="14" spans="2:34" ht="15" customHeight="1" x14ac:dyDescent="0.2">
      <c r="B14" s="1" t="s">
        <v>464</v>
      </c>
      <c r="AH14" s="49"/>
    </row>
    <row r="15" spans="2:34" ht="9.75" customHeight="1" x14ac:dyDescent="0.2"/>
    <row r="16" spans="2:34" ht="14.25" customHeight="1" x14ac:dyDescent="0.2">
      <c r="B16" s="830" t="s">
        <v>388</v>
      </c>
      <c r="C16" s="591"/>
      <c r="D16" s="591"/>
      <c r="E16" s="591"/>
      <c r="F16" s="592"/>
      <c r="G16" s="831"/>
      <c r="H16" s="832"/>
      <c r="I16" s="832"/>
      <c r="J16" s="832"/>
      <c r="K16" s="832"/>
      <c r="L16" s="832"/>
      <c r="M16" s="832"/>
      <c r="N16" s="832"/>
      <c r="O16" s="832"/>
      <c r="P16" s="832"/>
      <c r="Q16" s="832"/>
      <c r="R16" s="833"/>
    </row>
    <row r="17" spans="2:34" ht="14.25" customHeight="1" x14ac:dyDescent="0.2">
      <c r="B17" s="593"/>
      <c r="C17" s="594"/>
      <c r="D17" s="594"/>
      <c r="E17" s="594"/>
      <c r="F17" s="595"/>
      <c r="G17" s="834"/>
      <c r="H17" s="835"/>
      <c r="I17" s="835"/>
      <c r="J17" s="835"/>
      <c r="K17" s="835"/>
      <c r="L17" s="835"/>
      <c r="M17" s="835"/>
      <c r="N17" s="835"/>
      <c r="O17" s="835"/>
      <c r="P17" s="835"/>
      <c r="Q17" s="835"/>
      <c r="R17" s="836"/>
    </row>
    <row r="18" spans="2:34" ht="15" customHeight="1" x14ac:dyDescent="0.2">
      <c r="B18" s="590" t="s">
        <v>82</v>
      </c>
      <c r="C18" s="591"/>
      <c r="D18" s="591"/>
      <c r="E18" s="591"/>
      <c r="F18" s="592"/>
      <c r="G18" s="822"/>
      <c r="H18" s="822"/>
      <c r="I18" s="822"/>
      <c r="J18" s="822"/>
      <c r="K18" s="822"/>
      <c r="L18" s="822"/>
      <c r="M18" s="822"/>
      <c r="N18" s="822"/>
      <c r="O18" s="822"/>
      <c r="P18" s="822"/>
      <c r="Q18" s="822"/>
      <c r="R18" s="823"/>
      <c r="S18" s="1" t="s">
        <v>62</v>
      </c>
      <c r="U18" s="590" t="s">
        <v>64</v>
      </c>
      <c r="V18" s="591"/>
      <c r="W18" s="591"/>
      <c r="X18" s="591"/>
      <c r="Y18" s="592"/>
      <c r="Z18" s="312" t="s">
        <v>90</v>
      </c>
      <c r="AA18" s="313"/>
      <c r="AB18" s="313"/>
      <c r="AC18" s="313"/>
      <c r="AD18" s="313"/>
      <c r="AE18" s="313"/>
      <c r="AF18" s="313"/>
      <c r="AG18" s="313"/>
      <c r="AH18" s="495"/>
    </row>
    <row r="19" spans="2:34" ht="15" customHeight="1" x14ac:dyDescent="0.2">
      <c r="B19" s="593"/>
      <c r="C19" s="594"/>
      <c r="D19" s="594"/>
      <c r="E19" s="594"/>
      <c r="F19" s="595"/>
      <c r="G19" s="824"/>
      <c r="H19" s="824"/>
      <c r="I19" s="824"/>
      <c r="J19" s="824"/>
      <c r="K19" s="824"/>
      <c r="L19" s="824"/>
      <c r="M19" s="824"/>
      <c r="N19" s="824"/>
      <c r="O19" s="824"/>
      <c r="P19" s="824"/>
      <c r="Q19" s="824"/>
      <c r="R19" s="825"/>
      <c r="U19" s="593"/>
      <c r="V19" s="594"/>
      <c r="W19" s="594"/>
      <c r="X19" s="594"/>
      <c r="Y19" s="595"/>
      <c r="Z19" s="314"/>
      <c r="AA19" s="315"/>
      <c r="AB19" s="315"/>
      <c r="AC19" s="315"/>
      <c r="AD19" s="315"/>
      <c r="AE19" s="315"/>
      <c r="AF19" s="315"/>
      <c r="AG19" s="315"/>
      <c r="AH19" s="496"/>
    </row>
    <row r="20" spans="2:34" ht="15" customHeight="1" x14ac:dyDescent="0.2">
      <c r="B20" s="590" t="s">
        <v>2</v>
      </c>
      <c r="C20" s="591"/>
      <c r="D20" s="591"/>
      <c r="E20" s="591"/>
      <c r="F20" s="592"/>
      <c r="G20" s="826"/>
      <c r="H20" s="826"/>
      <c r="I20" s="826"/>
      <c r="J20" s="826"/>
      <c r="K20" s="826"/>
      <c r="L20" s="826"/>
      <c r="M20" s="826"/>
      <c r="N20" s="826"/>
      <c r="O20" s="826"/>
      <c r="P20" s="826"/>
      <c r="Q20" s="826"/>
      <c r="R20" s="827"/>
      <c r="S20" s="304"/>
      <c r="T20" s="305"/>
      <c r="U20" s="590" t="s">
        <v>65</v>
      </c>
      <c r="V20" s="591"/>
      <c r="W20" s="591"/>
      <c r="X20" s="591"/>
      <c r="Y20" s="592"/>
      <c r="Z20" s="299"/>
      <c r="AA20" s="299"/>
      <c r="AB20" s="299"/>
      <c r="AC20" s="299"/>
      <c r="AD20" s="299"/>
      <c r="AE20" s="299"/>
      <c r="AF20" s="299"/>
      <c r="AG20" s="299"/>
      <c r="AH20" s="300"/>
    </row>
    <row r="21" spans="2:34" ht="15" customHeight="1" x14ac:dyDescent="0.2">
      <c r="B21" s="819"/>
      <c r="C21" s="820"/>
      <c r="D21" s="820"/>
      <c r="E21" s="820"/>
      <c r="F21" s="821"/>
      <c r="G21" s="826"/>
      <c r="H21" s="826"/>
      <c r="I21" s="826"/>
      <c r="J21" s="826"/>
      <c r="K21" s="826"/>
      <c r="L21" s="826"/>
      <c r="M21" s="826"/>
      <c r="N21" s="826"/>
      <c r="O21" s="826"/>
      <c r="P21" s="826"/>
      <c r="Q21" s="826"/>
      <c r="R21" s="827"/>
      <c r="U21" s="593"/>
      <c r="V21" s="594"/>
      <c r="W21" s="594"/>
      <c r="X21" s="594"/>
      <c r="Y21" s="595"/>
      <c r="Z21" s="302"/>
      <c r="AA21" s="302"/>
      <c r="AB21" s="302"/>
      <c r="AC21" s="302"/>
      <c r="AD21" s="302"/>
      <c r="AE21" s="302"/>
      <c r="AF21" s="302"/>
      <c r="AG21" s="302"/>
      <c r="AH21" s="303"/>
    </row>
    <row r="22" spans="2:34" ht="15" customHeight="1" x14ac:dyDescent="0.2">
      <c r="B22" s="819"/>
      <c r="C22" s="820"/>
      <c r="D22" s="820"/>
      <c r="E22" s="820"/>
      <c r="F22" s="821"/>
      <c r="G22" s="826"/>
      <c r="H22" s="826"/>
      <c r="I22" s="826"/>
      <c r="J22" s="826"/>
      <c r="K22" s="826"/>
      <c r="L22" s="826"/>
      <c r="M22" s="826"/>
      <c r="N22" s="826"/>
      <c r="O22" s="826"/>
      <c r="P22" s="826"/>
      <c r="Q22" s="826"/>
      <c r="R22" s="827"/>
      <c r="S22" s="304"/>
      <c r="T22" s="305"/>
      <c r="U22" s="590" t="s">
        <v>66</v>
      </c>
      <c r="V22" s="591"/>
      <c r="W22" s="591"/>
      <c r="X22" s="591"/>
      <c r="Y22" s="592"/>
      <c r="Z22" s="299"/>
      <c r="AA22" s="299"/>
      <c r="AB22" s="299"/>
      <c r="AC22" s="299"/>
      <c r="AD22" s="299"/>
      <c r="AE22" s="299"/>
      <c r="AF22" s="299"/>
      <c r="AG22" s="299"/>
      <c r="AH22" s="300"/>
    </row>
    <row r="23" spans="2:34" ht="15" customHeight="1" x14ac:dyDescent="0.2">
      <c r="B23" s="593"/>
      <c r="C23" s="594"/>
      <c r="D23" s="594"/>
      <c r="E23" s="594"/>
      <c r="F23" s="595"/>
      <c r="G23" s="824"/>
      <c r="H23" s="824"/>
      <c r="I23" s="824"/>
      <c r="J23" s="824"/>
      <c r="K23" s="824"/>
      <c r="L23" s="824"/>
      <c r="M23" s="824"/>
      <c r="N23" s="824"/>
      <c r="O23" s="824"/>
      <c r="P23" s="824"/>
      <c r="Q23" s="824"/>
      <c r="R23" s="825"/>
      <c r="U23" s="593"/>
      <c r="V23" s="594"/>
      <c r="W23" s="594"/>
      <c r="X23" s="594"/>
      <c r="Y23" s="595"/>
      <c r="Z23" s="302"/>
      <c r="AA23" s="302"/>
      <c r="AB23" s="302"/>
      <c r="AC23" s="302"/>
      <c r="AD23" s="302"/>
      <c r="AE23" s="302"/>
      <c r="AF23" s="302"/>
      <c r="AG23" s="302"/>
      <c r="AH23" s="303"/>
    </row>
    <row r="24" spans="2:34" ht="15" customHeight="1" x14ac:dyDescent="0.2">
      <c r="B24" s="590" t="s">
        <v>67</v>
      </c>
      <c r="C24" s="591"/>
      <c r="D24" s="591"/>
      <c r="E24" s="591"/>
      <c r="F24" s="592"/>
      <c r="G24" s="299" t="s">
        <v>84</v>
      </c>
      <c r="H24" s="447"/>
      <c r="I24" s="447"/>
      <c r="J24" s="447"/>
      <c r="K24" s="447"/>
      <c r="L24" s="299" t="s">
        <v>85</v>
      </c>
      <c r="M24" s="299"/>
      <c r="N24" s="447"/>
      <c r="O24" s="447"/>
      <c r="P24" s="447"/>
      <c r="Q24" s="447"/>
      <c r="R24" s="2"/>
      <c r="T24" s="2"/>
      <c r="U24" s="2"/>
      <c r="V24" s="2"/>
      <c r="W24" s="2"/>
      <c r="X24" s="2"/>
      <c r="Y24" s="2"/>
      <c r="Z24" s="2"/>
      <c r="AA24" s="2"/>
      <c r="AB24" s="2"/>
      <c r="AC24" s="2"/>
      <c r="AD24" s="2"/>
      <c r="AE24" s="2"/>
      <c r="AF24" s="2"/>
      <c r="AG24" s="2"/>
      <c r="AH24" s="3"/>
    </row>
    <row r="25" spans="2:34" ht="15" customHeight="1" x14ac:dyDescent="0.2">
      <c r="B25" s="819"/>
      <c r="C25" s="820"/>
      <c r="D25" s="820"/>
      <c r="E25" s="820"/>
      <c r="F25" s="821"/>
      <c r="G25" s="345"/>
      <c r="H25" s="448"/>
      <c r="I25" s="448"/>
      <c r="J25" s="448"/>
      <c r="K25" s="448"/>
      <c r="L25" s="345"/>
      <c r="M25" s="345"/>
      <c r="N25" s="448"/>
      <c r="O25" s="448"/>
      <c r="P25" s="448"/>
      <c r="Q25" s="448"/>
      <c r="AH25" s="5"/>
    </row>
    <row r="26" spans="2:34" ht="15" customHeight="1" x14ac:dyDescent="0.2">
      <c r="B26" s="819"/>
      <c r="C26" s="820"/>
      <c r="D26" s="820"/>
      <c r="E26" s="820"/>
      <c r="F26" s="821"/>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05"/>
    </row>
    <row r="27" spans="2:34" ht="15" customHeight="1" x14ac:dyDescent="0.2">
      <c r="B27" s="819"/>
      <c r="C27" s="820"/>
      <c r="D27" s="820"/>
      <c r="E27" s="820"/>
      <c r="F27" s="821"/>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05"/>
    </row>
    <row r="28" spans="2:34" ht="15" customHeight="1" x14ac:dyDescent="0.2">
      <c r="B28" s="593"/>
      <c r="C28" s="594"/>
      <c r="D28" s="594"/>
      <c r="E28" s="594"/>
      <c r="F28" s="595"/>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3"/>
    </row>
    <row r="29" spans="2:34" ht="15" customHeight="1" x14ac:dyDescent="0.2">
      <c r="B29" s="590" t="s">
        <v>86</v>
      </c>
      <c r="C29" s="591"/>
      <c r="D29" s="591"/>
      <c r="E29" s="591"/>
      <c r="F29" s="592"/>
      <c r="G29" s="476"/>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8"/>
    </row>
    <row r="30" spans="2:34" ht="15" customHeight="1" x14ac:dyDescent="0.2">
      <c r="B30" s="593"/>
      <c r="C30" s="594"/>
      <c r="D30" s="594"/>
      <c r="E30" s="594"/>
      <c r="F30" s="595"/>
      <c r="G30" s="479"/>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1"/>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17" t="s">
        <v>465</v>
      </c>
      <c r="C32" s="918"/>
      <c r="D32" s="918"/>
      <c r="E32" s="918"/>
      <c r="F32" s="918"/>
      <c r="G32" s="918"/>
      <c r="H32" s="918"/>
      <c r="I32" s="918"/>
      <c r="J32" s="918"/>
      <c r="K32" s="919"/>
      <c r="L32" s="923" t="s">
        <v>466</v>
      </c>
      <c r="M32" s="924"/>
      <c r="N32" s="924"/>
      <c r="O32" s="924"/>
      <c r="P32" s="924"/>
      <c r="Q32" s="924"/>
      <c r="R32" s="924"/>
      <c r="S32" s="924"/>
      <c r="T32" s="924"/>
      <c r="U32" s="924"/>
      <c r="V32" s="924"/>
      <c r="W32" s="924"/>
      <c r="X32" s="924"/>
      <c r="Y32" s="924"/>
      <c r="Z32" s="924"/>
      <c r="AA32" s="924"/>
      <c r="AB32" s="924"/>
      <c r="AC32" s="924"/>
      <c r="AD32" s="924"/>
      <c r="AE32" s="924"/>
      <c r="AF32" s="924"/>
      <c r="AG32" s="924"/>
      <c r="AH32" s="925"/>
    </row>
    <row r="33" spans="2:34" ht="15" customHeight="1" x14ac:dyDescent="0.2">
      <c r="B33" s="920"/>
      <c r="C33" s="921"/>
      <c r="D33" s="921"/>
      <c r="E33" s="921"/>
      <c r="F33" s="921"/>
      <c r="G33" s="921"/>
      <c r="H33" s="921"/>
      <c r="I33" s="921"/>
      <c r="J33" s="921"/>
      <c r="K33" s="922"/>
      <c r="L33" s="926"/>
      <c r="M33" s="927"/>
      <c r="N33" s="927"/>
      <c r="O33" s="927"/>
      <c r="P33" s="927"/>
      <c r="Q33" s="927"/>
      <c r="R33" s="927"/>
      <c r="S33" s="927"/>
      <c r="T33" s="927"/>
      <c r="U33" s="927"/>
      <c r="V33" s="927"/>
      <c r="W33" s="927"/>
      <c r="X33" s="927"/>
      <c r="Y33" s="927"/>
      <c r="Z33" s="927"/>
      <c r="AA33" s="927"/>
      <c r="AB33" s="927"/>
      <c r="AC33" s="927"/>
      <c r="AD33" s="927"/>
      <c r="AE33" s="927"/>
      <c r="AF33" s="927"/>
      <c r="AG33" s="927"/>
      <c r="AH33" s="928"/>
    </row>
    <row r="34" spans="2:34" ht="15" customHeight="1" x14ac:dyDescent="0.2">
      <c r="B34" s="9" t="s">
        <v>467</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2">
      <c r="B35" s="929"/>
      <c r="C35" s="930"/>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1"/>
    </row>
    <row r="36" spans="2:34" ht="15" customHeight="1" x14ac:dyDescent="0.2">
      <c r="B36" s="929"/>
      <c r="C36" s="930"/>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1"/>
    </row>
    <row r="37" spans="2:34" ht="15" customHeight="1" x14ac:dyDescent="0.2">
      <c r="B37" s="929"/>
      <c r="C37" s="930"/>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1"/>
    </row>
    <row r="38" spans="2:34" ht="15" customHeight="1" x14ac:dyDescent="0.2">
      <c r="B38" s="929"/>
      <c r="C38" s="930"/>
      <c r="D38" s="930"/>
      <c r="E38" s="930"/>
      <c r="F38" s="930"/>
      <c r="G38" s="930"/>
      <c r="H38" s="930"/>
      <c r="I38" s="930"/>
      <c r="J38" s="930"/>
      <c r="K38" s="930"/>
      <c r="L38" s="930"/>
      <c r="M38" s="930"/>
      <c r="N38" s="930"/>
      <c r="O38" s="930"/>
      <c r="P38" s="930"/>
      <c r="Q38" s="930"/>
      <c r="R38" s="930"/>
      <c r="S38" s="930"/>
      <c r="T38" s="930"/>
      <c r="U38" s="930"/>
      <c r="V38" s="930"/>
      <c r="W38" s="930"/>
      <c r="X38" s="930"/>
      <c r="Y38" s="930"/>
      <c r="Z38" s="930"/>
      <c r="AA38" s="930"/>
      <c r="AB38" s="930"/>
      <c r="AC38" s="930"/>
      <c r="AD38" s="930"/>
      <c r="AE38" s="930"/>
      <c r="AF38" s="930"/>
      <c r="AG38" s="930"/>
      <c r="AH38" s="931"/>
    </row>
    <row r="39" spans="2:34" ht="15" customHeight="1" x14ac:dyDescent="0.2">
      <c r="B39" s="929"/>
      <c r="C39" s="930"/>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1"/>
    </row>
    <row r="40" spans="2:34" ht="15" customHeight="1" x14ac:dyDescent="0.2">
      <c r="B40" s="929"/>
      <c r="C40" s="930"/>
      <c r="D40" s="930"/>
      <c r="E40" s="930"/>
      <c r="F40" s="930"/>
      <c r="G40" s="930"/>
      <c r="H40" s="930"/>
      <c r="I40" s="930"/>
      <c r="J40" s="930"/>
      <c r="K40" s="930"/>
      <c r="L40" s="930"/>
      <c r="M40" s="930"/>
      <c r="N40" s="930"/>
      <c r="O40" s="930"/>
      <c r="P40" s="930"/>
      <c r="Q40" s="930"/>
      <c r="R40" s="930"/>
      <c r="S40" s="930"/>
      <c r="T40" s="930"/>
      <c r="U40" s="930"/>
      <c r="V40" s="930"/>
      <c r="W40" s="930"/>
      <c r="X40" s="930"/>
      <c r="Y40" s="930"/>
      <c r="Z40" s="930"/>
      <c r="AA40" s="930"/>
      <c r="AB40" s="930"/>
      <c r="AC40" s="930"/>
      <c r="AD40" s="930"/>
      <c r="AE40" s="930"/>
      <c r="AF40" s="930"/>
      <c r="AG40" s="930"/>
      <c r="AH40" s="931"/>
    </row>
    <row r="41" spans="2:34" ht="15" customHeight="1" x14ac:dyDescent="0.2">
      <c r="B41" s="929"/>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c r="AA41" s="930"/>
      <c r="AB41" s="930"/>
      <c r="AC41" s="930"/>
      <c r="AD41" s="930"/>
      <c r="AE41" s="930"/>
      <c r="AF41" s="930"/>
      <c r="AG41" s="930"/>
      <c r="AH41" s="931"/>
    </row>
    <row r="42" spans="2:34" ht="15" customHeight="1" x14ac:dyDescent="0.2">
      <c r="B42" s="929"/>
      <c r="C42" s="930"/>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c r="AD42" s="930"/>
      <c r="AE42" s="930"/>
      <c r="AF42" s="930"/>
      <c r="AG42" s="930"/>
      <c r="AH42" s="931"/>
    </row>
    <row r="43" spans="2:34" ht="15" customHeight="1" x14ac:dyDescent="0.2">
      <c r="B43" s="932"/>
      <c r="C43" s="933"/>
      <c r="D43" s="933"/>
      <c r="E43" s="933"/>
      <c r="F43" s="933"/>
      <c r="G43" s="933"/>
      <c r="H43" s="933"/>
      <c r="I43" s="933"/>
      <c r="J43" s="933"/>
      <c r="K43" s="933"/>
      <c r="L43" s="933"/>
      <c r="M43" s="933"/>
      <c r="N43" s="933"/>
      <c r="O43" s="933"/>
      <c r="P43" s="933"/>
      <c r="Q43" s="933"/>
      <c r="R43" s="933"/>
      <c r="S43" s="933"/>
      <c r="T43" s="933"/>
      <c r="U43" s="933"/>
      <c r="V43" s="933"/>
      <c r="W43" s="933"/>
      <c r="X43" s="933"/>
      <c r="Y43" s="933"/>
      <c r="Z43" s="933"/>
      <c r="AA43" s="933"/>
      <c r="AB43" s="933"/>
      <c r="AC43" s="933"/>
      <c r="AD43" s="933"/>
      <c r="AE43" s="933"/>
      <c r="AF43" s="933"/>
      <c r="AG43" s="933"/>
      <c r="AH43" s="934"/>
    </row>
    <row r="44" spans="2:34" ht="15" customHeight="1" x14ac:dyDescent="0.2">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2">
      <c r="B45" s="4" t="s">
        <v>468</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929"/>
      <c r="C46" s="930"/>
      <c r="D46" s="930"/>
      <c r="E46" s="930"/>
      <c r="F46" s="930"/>
      <c r="G46" s="930"/>
      <c r="H46" s="930"/>
      <c r="I46" s="930"/>
      <c r="J46" s="930"/>
      <c r="K46" s="930"/>
      <c r="L46" s="930"/>
      <c r="M46" s="930"/>
      <c r="N46" s="930"/>
      <c r="O46" s="930"/>
      <c r="P46" s="930"/>
      <c r="Q46" s="930"/>
      <c r="R46" s="930"/>
      <c r="S46" s="930"/>
      <c r="T46" s="930"/>
      <c r="U46" s="930"/>
      <c r="V46" s="930"/>
      <c r="W46" s="930"/>
      <c r="X46" s="930"/>
      <c r="Y46" s="930"/>
      <c r="Z46" s="930"/>
      <c r="AA46" s="930"/>
      <c r="AB46" s="930"/>
      <c r="AC46" s="930"/>
      <c r="AD46" s="930"/>
      <c r="AE46" s="930"/>
      <c r="AF46" s="930"/>
      <c r="AG46" s="930"/>
      <c r="AH46" s="931"/>
    </row>
    <row r="47" spans="2:34" ht="15" customHeight="1" x14ac:dyDescent="0.2">
      <c r="B47" s="929"/>
      <c r="C47" s="930"/>
      <c r="D47" s="930"/>
      <c r="E47" s="930"/>
      <c r="F47" s="930"/>
      <c r="G47" s="930"/>
      <c r="H47" s="930"/>
      <c r="I47" s="930"/>
      <c r="J47" s="930"/>
      <c r="K47" s="930"/>
      <c r="L47" s="930"/>
      <c r="M47" s="930"/>
      <c r="N47" s="930"/>
      <c r="O47" s="930"/>
      <c r="P47" s="930"/>
      <c r="Q47" s="930"/>
      <c r="R47" s="930"/>
      <c r="S47" s="930"/>
      <c r="T47" s="930"/>
      <c r="U47" s="930"/>
      <c r="V47" s="930"/>
      <c r="W47" s="930"/>
      <c r="X47" s="930"/>
      <c r="Y47" s="930"/>
      <c r="Z47" s="930"/>
      <c r="AA47" s="930"/>
      <c r="AB47" s="930"/>
      <c r="AC47" s="930"/>
      <c r="AD47" s="930"/>
      <c r="AE47" s="930"/>
      <c r="AF47" s="930"/>
      <c r="AG47" s="930"/>
      <c r="AH47" s="931"/>
    </row>
    <row r="48" spans="2:34" ht="15" customHeight="1" x14ac:dyDescent="0.2">
      <c r="B48" s="929"/>
      <c r="C48" s="930"/>
      <c r="D48" s="930"/>
      <c r="E48" s="930"/>
      <c r="F48" s="930"/>
      <c r="G48" s="930"/>
      <c r="H48" s="930"/>
      <c r="I48" s="930"/>
      <c r="J48" s="930"/>
      <c r="K48" s="930"/>
      <c r="L48" s="930"/>
      <c r="M48" s="930"/>
      <c r="N48" s="930"/>
      <c r="O48" s="930"/>
      <c r="P48" s="930"/>
      <c r="Q48" s="930"/>
      <c r="R48" s="930"/>
      <c r="S48" s="930"/>
      <c r="T48" s="930"/>
      <c r="U48" s="930"/>
      <c r="V48" s="930"/>
      <c r="W48" s="930"/>
      <c r="X48" s="930"/>
      <c r="Y48" s="930"/>
      <c r="Z48" s="930"/>
      <c r="AA48" s="930"/>
      <c r="AB48" s="930"/>
      <c r="AC48" s="930"/>
      <c r="AD48" s="930"/>
      <c r="AE48" s="930"/>
      <c r="AF48" s="930"/>
      <c r="AG48" s="930"/>
      <c r="AH48" s="931"/>
    </row>
    <row r="49" spans="2:34" ht="15" customHeight="1" x14ac:dyDescent="0.2">
      <c r="B49" s="929"/>
      <c r="C49" s="930"/>
      <c r="D49" s="930"/>
      <c r="E49" s="930"/>
      <c r="F49" s="930"/>
      <c r="G49" s="930"/>
      <c r="H49" s="930"/>
      <c r="I49" s="930"/>
      <c r="J49" s="930"/>
      <c r="K49" s="930"/>
      <c r="L49" s="930"/>
      <c r="M49" s="930"/>
      <c r="N49" s="930"/>
      <c r="O49" s="930"/>
      <c r="P49" s="930"/>
      <c r="Q49" s="930"/>
      <c r="R49" s="930"/>
      <c r="S49" s="930"/>
      <c r="T49" s="930"/>
      <c r="U49" s="930"/>
      <c r="V49" s="930"/>
      <c r="W49" s="930"/>
      <c r="X49" s="930"/>
      <c r="Y49" s="930"/>
      <c r="Z49" s="930"/>
      <c r="AA49" s="930"/>
      <c r="AB49" s="930"/>
      <c r="AC49" s="930"/>
      <c r="AD49" s="930"/>
      <c r="AE49" s="930"/>
      <c r="AF49" s="930"/>
      <c r="AG49" s="930"/>
      <c r="AH49" s="931"/>
    </row>
    <row r="50" spans="2:34" ht="15" customHeight="1" x14ac:dyDescent="0.2">
      <c r="B50" s="929"/>
      <c r="C50" s="930"/>
      <c r="D50" s="930"/>
      <c r="E50" s="930"/>
      <c r="F50" s="930"/>
      <c r="G50" s="930"/>
      <c r="H50" s="930"/>
      <c r="I50" s="930"/>
      <c r="J50" s="930"/>
      <c r="K50" s="930"/>
      <c r="L50" s="930"/>
      <c r="M50" s="930"/>
      <c r="N50" s="930"/>
      <c r="O50" s="930"/>
      <c r="P50" s="930"/>
      <c r="Q50" s="930"/>
      <c r="R50" s="930"/>
      <c r="S50" s="930"/>
      <c r="T50" s="930"/>
      <c r="U50" s="930"/>
      <c r="V50" s="930"/>
      <c r="W50" s="930"/>
      <c r="X50" s="930"/>
      <c r="Y50" s="930"/>
      <c r="Z50" s="930"/>
      <c r="AA50" s="930"/>
      <c r="AB50" s="930"/>
      <c r="AC50" s="930"/>
      <c r="AD50" s="930"/>
      <c r="AE50" s="930"/>
      <c r="AF50" s="930"/>
      <c r="AG50" s="930"/>
      <c r="AH50" s="931"/>
    </row>
    <row r="51" spans="2:34" ht="15" customHeight="1" x14ac:dyDescent="0.2">
      <c r="B51" s="929"/>
      <c r="C51" s="930"/>
      <c r="D51" s="930"/>
      <c r="E51" s="930"/>
      <c r="F51" s="930"/>
      <c r="G51" s="930"/>
      <c r="H51" s="930"/>
      <c r="I51" s="930"/>
      <c r="J51" s="930"/>
      <c r="K51" s="930"/>
      <c r="L51" s="930"/>
      <c r="M51" s="930"/>
      <c r="N51" s="930"/>
      <c r="O51" s="930"/>
      <c r="P51" s="930"/>
      <c r="Q51" s="930"/>
      <c r="R51" s="930"/>
      <c r="S51" s="930"/>
      <c r="T51" s="930"/>
      <c r="U51" s="930"/>
      <c r="V51" s="930"/>
      <c r="W51" s="930"/>
      <c r="X51" s="930"/>
      <c r="Y51" s="930"/>
      <c r="Z51" s="930"/>
      <c r="AA51" s="930"/>
      <c r="AB51" s="930"/>
      <c r="AC51" s="930"/>
      <c r="AD51" s="930"/>
      <c r="AE51" s="930"/>
      <c r="AF51" s="930"/>
      <c r="AG51" s="930"/>
      <c r="AH51" s="931"/>
    </row>
    <row r="52" spans="2:34" ht="15" customHeight="1" x14ac:dyDescent="0.2">
      <c r="B52" s="929"/>
      <c r="C52" s="930"/>
      <c r="D52" s="930"/>
      <c r="E52" s="930"/>
      <c r="F52" s="930"/>
      <c r="G52" s="930"/>
      <c r="H52" s="930"/>
      <c r="I52" s="930"/>
      <c r="J52" s="930"/>
      <c r="K52" s="930"/>
      <c r="L52" s="930"/>
      <c r="M52" s="930"/>
      <c r="N52" s="930"/>
      <c r="O52" s="930"/>
      <c r="P52" s="930"/>
      <c r="Q52" s="930"/>
      <c r="R52" s="930"/>
      <c r="S52" s="930"/>
      <c r="T52" s="930"/>
      <c r="U52" s="930"/>
      <c r="V52" s="930"/>
      <c r="W52" s="930"/>
      <c r="X52" s="930"/>
      <c r="Y52" s="930"/>
      <c r="Z52" s="930"/>
      <c r="AA52" s="930"/>
      <c r="AB52" s="930"/>
      <c r="AC52" s="930"/>
      <c r="AD52" s="930"/>
      <c r="AE52" s="930"/>
      <c r="AF52" s="930"/>
      <c r="AG52" s="930"/>
      <c r="AH52" s="931"/>
    </row>
    <row r="53" spans="2:34" ht="15" customHeight="1" x14ac:dyDescent="0.2">
      <c r="B53" s="929"/>
      <c r="C53" s="930"/>
      <c r="D53" s="930"/>
      <c r="E53" s="930"/>
      <c r="F53" s="930"/>
      <c r="G53" s="930"/>
      <c r="H53" s="930"/>
      <c r="I53" s="930"/>
      <c r="J53" s="930"/>
      <c r="K53" s="930"/>
      <c r="L53" s="930"/>
      <c r="M53" s="930"/>
      <c r="N53" s="930"/>
      <c r="O53" s="930"/>
      <c r="P53" s="930"/>
      <c r="Q53" s="930"/>
      <c r="R53" s="930"/>
      <c r="S53" s="930"/>
      <c r="T53" s="930"/>
      <c r="U53" s="930"/>
      <c r="V53" s="930"/>
      <c r="W53" s="930"/>
      <c r="X53" s="930"/>
      <c r="Y53" s="930"/>
      <c r="Z53" s="930"/>
      <c r="AA53" s="930"/>
      <c r="AB53" s="930"/>
      <c r="AC53" s="930"/>
      <c r="AD53" s="930"/>
      <c r="AE53" s="930"/>
      <c r="AF53" s="930"/>
      <c r="AG53" s="930"/>
      <c r="AH53" s="931"/>
    </row>
    <row r="54" spans="2:34" ht="15" customHeight="1" x14ac:dyDescent="0.2">
      <c r="B54" s="932"/>
      <c r="C54" s="933"/>
      <c r="D54" s="933"/>
      <c r="E54" s="933"/>
      <c r="F54" s="933"/>
      <c r="G54" s="933"/>
      <c r="H54" s="933"/>
      <c r="I54" s="933"/>
      <c r="J54" s="933"/>
      <c r="K54" s="933"/>
      <c r="L54" s="933"/>
      <c r="M54" s="933"/>
      <c r="N54" s="933"/>
      <c r="O54" s="933"/>
      <c r="P54" s="933"/>
      <c r="Q54" s="933"/>
      <c r="R54" s="933"/>
      <c r="S54" s="933"/>
      <c r="T54" s="933"/>
      <c r="U54" s="933"/>
      <c r="V54" s="933"/>
      <c r="W54" s="933"/>
      <c r="X54" s="933"/>
      <c r="Y54" s="933"/>
      <c r="Z54" s="933"/>
      <c r="AA54" s="933"/>
      <c r="AB54" s="933"/>
      <c r="AC54" s="933"/>
      <c r="AD54" s="933"/>
      <c r="AE54" s="933"/>
      <c r="AF54" s="933"/>
      <c r="AG54" s="933"/>
      <c r="AH54" s="934"/>
    </row>
    <row r="57" spans="2:34" ht="15" customHeight="1" thickBot="1" x14ac:dyDescent="0.2">
      <c r="B57" s="332" t="s">
        <v>37</v>
      </c>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row>
    <row r="58" spans="2:34" ht="15" customHeight="1" thickTop="1" x14ac:dyDescent="0.2"/>
  </sheetData>
  <mergeCells count="38">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 ref="U18:Y19"/>
    <mergeCell ref="B20:F23"/>
    <mergeCell ref="G20:R23"/>
    <mergeCell ref="S20:T20"/>
    <mergeCell ref="U20:Y21"/>
    <mergeCell ref="Z20:AH21"/>
    <mergeCell ref="S22:T22"/>
    <mergeCell ref="U22:Y23"/>
    <mergeCell ref="Z22:AH23"/>
    <mergeCell ref="B24:F28"/>
    <mergeCell ref="G24:G25"/>
    <mergeCell ref="H24:K25"/>
    <mergeCell ref="L24:M25"/>
    <mergeCell ref="N24:Q25"/>
    <mergeCell ref="G26:AH28"/>
    <mergeCell ref="B57:AH57"/>
    <mergeCell ref="B29:F30"/>
    <mergeCell ref="G29:AH30"/>
    <mergeCell ref="B32:K33"/>
    <mergeCell ref="L32:AH33"/>
    <mergeCell ref="B35:AH43"/>
    <mergeCell ref="B46:AH54"/>
  </mergeCells>
  <phoneticPr fontId="2"/>
  <dataValidations count="3">
    <dataValidation type="custom" imeMode="off" allowBlank="1" showInputMessage="1" showErrorMessage="1" errorTitle="桁数エラー" error="公認資格番号は6桁の半角数字です。" sqref="G16:R17" xr:uid="{78667754-364C-4248-ACBE-7E6E28277049}">
      <formula1>IF(G16*0=0,LENB(G16)=6)</formula1>
    </dataValidation>
    <dataValidation imeMode="on" allowBlank="1" showInputMessage="1" showErrorMessage="1" sqref="G18:R23 G26:AH28 B35:AH43" xr:uid="{11DB138C-A2BC-4BF5-8B33-E077520B1283}"/>
    <dataValidation imeMode="off" allowBlank="1" showInputMessage="1" showErrorMessage="1" sqref="Y7:AA8 AC7:AD8 AF7:AG8 N24:Q25 Z20:AH23 H24:K25" xr:uid="{82D84697-C1C9-490D-8224-8EC65DB40140}"/>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18</xdr:col>
                    <xdr:colOff>30480</xdr:colOff>
                    <xdr:row>18</xdr:row>
                    <xdr:rowOff>160020</xdr:rowOff>
                  </from>
                  <to>
                    <xdr:col>20</xdr:col>
                    <xdr:colOff>0</xdr:colOff>
                    <xdr:row>20</xdr:row>
                    <xdr:rowOff>22860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18</xdr:col>
                    <xdr:colOff>30480</xdr:colOff>
                    <xdr:row>20</xdr:row>
                    <xdr:rowOff>160020</xdr:rowOff>
                  </from>
                  <to>
                    <xdr:col>20</xdr:col>
                    <xdr:colOff>0</xdr:colOff>
                    <xdr:row>22</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F01A-83BF-495A-B02B-3E8038E72865}">
  <sheetPr>
    <pageSetUpPr fitToPage="1"/>
  </sheetPr>
  <dimension ref="B1:AH58"/>
  <sheetViews>
    <sheetView zoomScaleNormal="100" workbookViewId="0"/>
  </sheetViews>
  <sheetFormatPr defaultColWidth="2.6640625" defaultRowHeight="15" customHeight="1" x14ac:dyDescent="0.2"/>
  <cols>
    <col min="1" max="16384" width="2.6640625" style="1"/>
  </cols>
  <sheetData>
    <row r="1" spans="2:34" ht="15" customHeight="1" x14ac:dyDescent="0.2">
      <c r="B1" s="1" t="s">
        <v>469</v>
      </c>
    </row>
    <row r="3" spans="2:34" ht="15" customHeight="1" x14ac:dyDescent="0.2">
      <c r="B3" s="828" t="s">
        <v>470</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row>
    <row r="4" spans="2:34" ht="15" customHeight="1" x14ac:dyDescent="0.2">
      <c r="B4" s="828"/>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row>
    <row r="5" spans="2:34" ht="15" customHeight="1" x14ac:dyDescent="0.2">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29" t="s">
        <v>1</v>
      </c>
      <c r="C7" s="829"/>
      <c r="D7" s="829"/>
      <c r="E7" s="829"/>
      <c r="F7" s="829"/>
      <c r="G7" s="829"/>
      <c r="H7" s="829"/>
      <c r="I7" s="829"/>
      <c r="J7" s="829"/>
      <c r="K7" s="829"/>
      <c r="L7" s="829"/>
      <c r="M7" s="157"/>
      <c r="N7" s="157"/>
      <c r="O7" s="148"/>
      <c r="P7" s="148"/>
      <c r="Q7" s="148"/>
      <c r="R7" s="148"/>
      <c r="S7" s="148"/>
      <c r="T7" s="148"/>
      <c r="U7" s="148"/>
      <c r="V7" s="345" t="s">
        <v>38</v>
      </c>
      <c r="W7" s="345"/>
      <c r="X7" s="345"/>
      <c r="Y7" s="498"/>
      <c r="Z7" s="498"/>
      <c r="AA7" s="498"/>
      <c r="AB7" s="345" t="s">
        <v>329</v>
      </c>
      <c r="AC7" s="498"/>
      <c r="AD7" s="498"/>
      <c r="AE7" s="345" t="s">
        <v>330</v>
      </c>
      <c r="AF7" s="498"/>
      <c r="AG7" s="498"/>
      <c r="AH7" s="345" t="s">
        <v>331</v>
      </c>
    </row>
    <row r="8" spans="2:34" ht="15" customHeight="1" x14ac:dyDescent="0.2">
      <c r="B8" s="829"/>
      <c r="C8" s="829"/>
      <c r="D8" s="829"/>
      <c r="E8" s="829"/>
      <c r="F8" s="829"/>
      <c r="G8" s="829"/>
      <c r="H8" s="829"/>
      <c r="I8" s="829"/>
      <c r="J8" s="829"/>
      <c r="K8" s="829"/>
      <c r="L8" s="829"/>
      <c r="M8" s="157"/>
      <c r="N8" s="157"/>
      <c r="O8" s="148"/>
      <c r="P8" s="148"/>
      <c r="Q8" s="148"/>
      <c r="R8" s="148"/>
      <c r="S8" s="148"/>
      <c r="T8" s="148"/>
      <c r="U8" s="148"/>
      <c r="V8" s="345"/>
      <c r="W8" s="345"/>
      <c r="X8" s="345"/>
      <c r="Y8" s="498"/>
      <c r="Z8" s="498"/>
      <c r="AA8" s="498"/>
      <c r="AB8" s="345"/>
      <c r="AC8" s="498"/>
      <c r="AD8" s="498"/>
      <c r="AE8" s="345"/>
      <c r="AF8" s="498"/>
      <c r="AG8" s="498"/>
      <c r="AH8" s="34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445"/>
      <c r="C12" s="445"/>
      <c r="D12" s="445"/>
      <c r="E12" s="445"/>
      <c r="F12" s="445"/>
      <c r="G12" s="445"/>
      <c r="H12" s="445"/>
      <c r="I12" s="445"/>
      <c r="J12" s="445"/>
      <c r="K12" s="445"/>
      <c r="L12" s="7" t="s">
        <v>283</v>
      </c>
      <c r="M12" s="7"/>
      <c r="N12" s="7"/>
      <c r="O12" s="7"/>
      <c r="P12" s="7"/>
      <c r="Q12" s="7"/>
      <c r="R12" s="7"/>
      <c r="U12" s="7" t="s">
        <v>282</v>
      </c>
      <c r="V12" s="7"/>
      <c r="W12" s="7"/>
      <c r="X12" s="7"/>
      <c r="Y12" s="343"/>
      <c r="Z12" s="343"/>
      <c r="AA12" s="343"/>
      <c r="AB12" s="343"/>
      <c r="AC12" s="343"/>
      <c r="AD12" s="343"/>
      <c r="AE12" s="343"/>
      <c r="AF12" s="343"/>
      <c r="AG12" s="343"/>
      <c r="AH12" s="343"/>
    </row>
    <row r="13" spans="2:34" ht="15" customHeight="1" x14ac:dyDescent="0.2">
      <c r="AH13" s="49"/>
    </row>
    <row r="14" spans="2:34" ht="15" customHeight="1" x14ac:dyDescent="0.2">
      <c r="B14" s="1" t="s">
        <v>471</v>
      </c>
      <c r="AH14" s="49"/>
    </row>
    <row r="15" spans="2:34" ht="9.75" customHeight="1" x14ac:dyDescent="0.2"/>
    <row r="16" spans="2:34" ht="14.25" customHeight="1" x14ac:dyDescent="0.2">
      <c r="B16" s="830" t="s">
        <v>388</v>
      </c>
      <c r="C16" s="591"/>
      <c r="D16" s="591"/>
      <c r="E16" s="591"/>
      <c r="F16" s="592"/>
      <c r="G16" s="831"/>
      <c r="H16" s="832"/>
      <c r="I16" s="832"/>
      <c r="J16" s="832"/>
      <c r="K16" s="832"/>
      <c r="L16" s="832"/>
      <c r="M16" s="832"/>
      <c r="N16" s="832"/>
      <c r="O16" s="832"/>
      <c r="P16" s="832"/>
      <c r="Q16" s="832"/>
      <c r="R16" s="833"/>
    </row>
    <row r="17" spans="2:34" ht="14.25" customHeight="1" x14ac:dyDescent="0.2">
      <c r="B17" s="593"/>
      <c r="C17" s="594"/>
      <c r="D17" s="594"/>
      <c r="E17" s="594"/>
      <c r="F17" s="595"/>
      <c r="G17" s="834"/>
      <c r="H17" s="835"/>
      <c r="I17" s="835"/>
      <c r="J17" s="835"/>
      <c r="K17" s="835"/>
      <c r="L17" s="835"/>
      <c r="M17" s="835"/>
      <c r="N17" s="835"/>
      <c r="O17" s="835"/>
      <c r="P17" s="835"/>
      <c r="Q17" s="835"/>
      <c r="R17" s="836"/>
    </row>
    <row r="18" spans="2:34" ht="15" customHeight="1" x14ac:dyDescent="0.2">
      <c r="B18" s="590" t="s">
        <v>82</v>
      </c>
      <c r="C18" s="591"/>
      <c r="D18" s="591"/>
      <c r="E18" s="591"/>
      <c r="F18" s="592"/>
      <c r="G18" s="822"/>
      <c r="H18" s="822"/>
      <c r="I18" s="822"/>
      <c r="J18" s="822"/>
      <c r="K18" s="822"/>
      <c r="L18" s="822"/>
      <c r="M18" s="822"/>
      <c r="N18" s="822"/>
      <c r="O18" s="822"/>
      <c r="P18" s="822"/>
      <c r="Q18" s="822"/>
      <c r="R18" s="823"/>
      <c r="S18" s="1" t="s">
        <v>62</v>
      </c>
      <c r="U18" s="590" t="s">
        <v>64</v>
      </c>
      <c r="V18" s="591"/>
      <c r="W18" s="591"/>
      <c r="X18" s="591"/>
      <c r="Y18" s="592"/>
      <c r="Z18" s="312" t="s">
        <v>90</v>
      </c>
      <c r="AA18" s="313"/>
      <c r="AB18" s="313"/>
      <c r="AC18" s="313"/>
      <c r="AD18" s="313"/>
      <c r="AE18" s="313"/>
      <c r="AF18" s="313"/>
      <c r="AG18" s="313"/>
      <c r="AH18" s="495"/>
    </row>
    <row r="19" spans="2:34" ht="15" customHeight="1" x14ac:dyDescent="0.2">
      <c r="B19" s="593"/>
      <c r="C19" s="594"/>
      <c r="D19" s="594"/>
      <c r="E19" s="594"/>
      <c r="F19" s="595"/>
      <c r="G19" s="824"/>
      <c r="H19" s="824"/>
      <c r="I19" s="824"/>
      <c r="J19" s="824"/>
      <c r="K19" s="824"/>
      <c r="L19" s="824"/>
      <c r="M19" s="824"/>
      <c r="N19" s="824"/>
      <c r="O19" s="824"/>
      <c r="P19" s="824"/>
      <c r="Q19" s="824"/>
      <c r="R19" s="825"/>
      <c r="U19" s="593"/>
      <c r="V19" s="594"/>
      <c r="W19" s="594"/>
      <c r="X19" s="594"/>
      <c r="Y19" s="595"/>
      <c r="Z19" s="314"/>
      <c r="AA19" s="315"/>
      <c r="AB19" s="315"/>
      <c r="AC19" s="315"/>
      <c r="AD19" s="315"/>
      <c r="AE19" s="315"/>
      <c r="AF19" s="315"/>
      <c r="AG19" s="315"/>
      <c r="AH19" s="496"/>
    </row>
    <row r="20" spans="2:34" ht="15" customHeight="1" x14ac:dyDescent="0.2">
      <c r="B20" s="590" t="s">
        <v>2</v>
      </c>
      <c r="C20" s="591"/>
      <c r="D20" s="591"/>
      <c r="E20" s="591"/>
      <c r="F20" s="592"/>
      <c r="G20" s="826"/>
      <c r="H20" s="826"/>
      <c r="I20" s="826"/>
      <c r="J20" s="826"/>
      <c r="K20" s="826"/>
      <c r="L20" s="826"/>
      <c r="M20" s="826"/>
      <c r="N20" s="826"/>
      <c r="O20" s="826"/>
      <c r="P20" s="826"/>
      <c r="Q20" s="826"/>
      <c r="R20" s="827"/>
      <c r="S20" s="304"/>
      <c r="T20" s="305"/>
      <c r="U20" s="590" t="s">
        <v>65</v>
      </c>
      <c r="V20" s="591"/>
      <c r="W20" s="591"/>
      <c r="X20" s="591"/>
      <c r="Y20" s="592"/>
      <c r="Z20" s="299"/>
      <c r="AA20" s="299"/>
      <c r="AB20" s="299"/>
      <c r="AC20" s="299"/>
      <c r="AD20" s="299"/>
      <c r="AE20" s="299"/>
      <c r="AF20" s="299"/>
      <c r="AG20" s="299"/>
      <c r="AH20" s="300"/>
    </row>
    <row r="21" spans="2:34" ht="15" customHeight="1" x14ac:dyDescent="0.2">
      <c r="B21" s="819"/>
      <c r="C21" s="820"/>
      <c r="D21" s="820"/>
      <c r="E21" s="820"/>
      <c r="F21" s="821"/>
      <c r="G21" s="826"/>
      <c r="H21" s="826"/>
      <c r="I21" s="826"/>
      <c r="J21" s="826"/>
      <c r="K21" s="826"/>
      <c r="L21" s="826"/>
      <c r="M21" s="826"/>
      <c r="N21" s="826"/>
      <c r="O21" s="826"/>
      <c r="P21" s="826"/>
      <c r="Q21" s="826"/>
      <c r="R21" s="827"/>
      <c r="U21" s="593"/>
      <c r="V21" s="594"/>
      <c r="W21" s="594"/>
      <c r="X21" s="594"/>
      <c r="Y21" s="595"/>
      <c r="Z21" s="302"/>
      <c r="AA21" s="302"/>
      <c r="AB21" s="302"/>
      <c r="AC21" s="302"/>
      <c r="AD21" s="302"/>
      <c r="AE21" s="302"/>
      <c r="AF21" s="302"/>
      <c r="AG21" s="302"/>
      <c r="AH21" s="303"/>
    </row>
    <row r="22" spans="2:34" ht="15" customHeight="1" x14ac:dyDescent="0.2">
      <c r="B22" s="819"/>
      <c r="C22" s="820"/>
      <c r="D22" s="820"/>
      <c r="E22" s="820"/>
      <c r="F22" s="821"/>
      <c r="G22" s="826"/>
      <c r="H22" s="826"/>
      <c r="I22" s="826"/>
      <c r="J22" s="826"/>
      <c r="K22" s="826"/>
      <c r="L22" s="826"/>
      <c r="M22" s="826"/>
      <c r="N22" s="826"/>
      <c r="O22" s="826"/>
      <c r="P22" s="826"/>
      <c r="Q22" s="826"/>
      <c r="R22" s="827"/>
      <c r="S22" s="304"/>
      <c r="T22" s="305"/>
      <c r="U22" s="590" t="s">
        <v>66</v>
      </c>
      <c r="V22" s="591"/>
      <c r="W22" s="591"/>
      <c r="X22" s="591"/>
      <c r="Y22" s="592"/>
      <c r="Z22" s="299"/>
      <c r="AA22" s="299"/>
      <c r="AB22" s="299"/>
      <c r="AC22" s="299"/>
      <c r="AD22" s="299"/>
      <c r="AE22" s="299"/>
      <c r="AF22" s="299"/>
      <c r="AG22" s="299"/>
      <c r="AH22" s="300"/>
    </row>
    <row r="23" spans="2:34" ht="15" customHeight="1" x14ac:dyDescent="0.2">
      <c r="B23" s="593"/>
      <c r="C23" s="594"/>
      <c r="D23" s="594"/>
      <c r="E23" s="594"/>
      <c r="F23" s="595"/>
      <c r="G23" s="824"/>
      <c r="H23" s="824"/>
      <c r="I23" s="824"/>
      <c r="J23" s="824"/>
      <c r="K23" s="824"/>
      <c r="L23" s="824"/>
      <c r="M23" s="824"/>
      <c r="N23" s="824"/>
      <c r="O23" s="824"/>
      <c r="P23" s="824"/>
      <c r="Q23" s="824"/>
      <c r="R23" s="825"/>
      <c r="U23" s="593"/>
      <c r="V23" s="594"/>
      <c r="W23" s="594"/>
      <c r="X23" s="594"/>
      <c r="Y23" s="595"/>
      <c r="Z23" s="302"/>
      <c r="AA23" s="302"/>
      <c r="AB23" s="302"/>
      <c r="AC23" s="302"/>
      <c r="AD23" s="302"/>
      <c r="AE23" s="302"/>
      <c r="AF23" s="302"/>
      <c r="AG23" s="302"/>
      <c r="AH23" s="303"/>
    </row>
    <row r="24" spans="2:34" ht="15" customHeight="1" x14ac:dyDescent="0.2">
      <c r="B24" s="590" t="s">
        <v>67</v>
      </c>
      <c r="C24" s="591"/>
      <c r="D24" s="591"/>
      <c r="E24" s="591"/>
      <c r="F24" s="592"/>
      <c r="G24" s="299" t="s">
        <v>84</v>
      </c>
      <c r="H24" s="447"/>
      <c r="I24" s="447"/>
      <c r="J24" s="447"/>
      <c r="K24" s="447"/>
      <c r="L24" s="299" t="s">
        <v>85</v>
      </c>
      <c r="M24" s="299"/>
      <c r="N24" s="447"/>
      <c r="O24" s="447"/>
      <c r="P24" s="447"/>
      <c r="Q24" s="447"/>
      <c r="R24" s="2"/>
      <c r="T24" s="2"/>
      <c r="U24" s="2"/>
      <c r="V24" s="2"/>
      <c r="W24" s="2"/>
      <c r="X24" s="2"/>
      <c r="Y24" s="2"/>
      <c r="Z24" s="2"/>
      <c r="AA24" s="2"/>
      <c r="AB24" s="2"/>
      <c r="AC24" s="2"/>
      <c r="AD24" s="2"/>
      <c r="AE24" s="2"/>
      <c r="AF24" s="2"/>
      <c r="AG24" s="2"/>
      <c r="AH24" s="3"/>
    </row>
    <row r="25" spans="2:34" ht="15" customHeight="1" x14ac:dyDescent="0.2">
      <c r="B25" s="819"/>
      <c r="C25" s="820"/>
      <c r="D25" s="820"/>
      <c r="E25" s="820"/>
      <c r="F25" s="821"/>
      <c r="G25" s="345"/>
      <c r="H25" s="448"/>
      <c r="I25" s="448"/>
      <c r="J25" s="448"/>
      <c r="K25" s="448"/>
      <c r="L25" s="345"/>
      <c r="M25" s="345"/>
      <c r="N25" s="448"/>
      <c r="O25" s="448"/>
      <c r="P25" s="448"/>
      <c r="Q25" s="448"/>
      <c r="AH25" s="5"/>
    </row>
    <row r="26" spans="2:34" ht="15" customHeight="1" x14ac:dyDescent="0.2">
      <c r="B26" s="819"/>
      <c r="C26" s="820"/>
      <c r="D26" s="820"/>
      <c r="E26" s="820"/>
      <c r="F26" s="821"/>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05"/>
    </row>
    <row r="27" spans="2:34" ht="15" customHeight="1" x14ac:dyDescent="0.2">
      <c r="B27" s="819"/>
      <c r="C27" s="820"/>
      <c r="D27" s="820"/>
      <c r="E27" s="820"/>
      <c r="F27" s="821"/>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05"/>
    </row>
    <row r="28" spans="2:34" ht="15" customHeight="1" x14ac:dyDescent="0.2">
      <c r="B28" s="593"/>
      <c r="C28" s="594"/>
      <c r="D28" s="594"/>
      <c r="E28" s="594"/>
      <c r="F28" s="595"/>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3"/>
    </row>
    <row r="29" spans="2:34" ht="15" customHeight="1" x14ac:dyDescent="0.2">
      <c r="B29" s="590" t="s">
        <v>86</v>
      </c>
      <c r="C29" s="591"/>
      <c r="D29" s="591"/>
      <c r="E29" s="591"/>
      <c r="F29" s="592"/>
      <c r="G29" s="476"/>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8"/>
    </row>
    <row r="30" spans="2:34" ht="15" customHeight="1" x14ac:dyDescent="0.2">
      <c r="B30" s="593"/>
      <c r="C30" s="594"/>
      <c r="D30" s="594"/>
      <c r="E30" s="594"/>
      <c r="F30" s="595"/>
      <c r="G30" s="479"/>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1"/>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17" t="s">
        <v>472</v>
      </c>
      <c r="C32" s="918"/>
      <c r="D32" s="918"/>
      <c r="E32" s="918"/>
      <c r="F32" s="918"/>
      <c r="G32" s="918"/>
      <c r="H32" s="918"/>
      <c r="I32" s="918"/>
      <c r="J32" s="918"/>
      <c r="K32" s="919"/>
      <c r="L32" s="923" t="s">
        <v>473</v>
      </c>
      <c r="M32" s="924"/>
      <c r="N32" s="924"/>
      <c r="O32" s="924"/>
      <c r="P32" s="924"/>
      <c r="Q32" s="924"/>
      <c r="R32" s="924"/>
      <c r="S32" s="924"/>
      <c r="T32" s="924"/>
      <c r="U32" s="924"/>
      <c r="V32" s="924"/>
      <c r="W32" s="924"/>
      <c r="X32" s="924"/>
      <c r="Y32" s="924"/>
      <c r="Z32" s="924"/>
      <c r="AA32" s="924"/>
      <c r="AB32" s="924"/>
      <c r="AC32" s="924"/>
      <c r="AD32" s="924"/>
      <c r="AE32" s="924"/>
      <c r="AF32" s="924"/>
      <c r="AG32" s="924"/>
      <c r="AH32" s="925"/>
    </row>
    <row r="33" spans="2:34" ht="15" customHeight="1" x14ac:dyDescent="0.2">
      <c r="B33" s="920"/>
      <c r="C33" s="921"/>
      <c r="D33" s="921"/>
      <c r="E33" s="921"/>
      <c r="F33" s="921"/>
      <c r="G33" s="921"/>
      <c r="H33" s="921"/>
      <c r="I33" s="921"/>
      <c r="J33" s="921"/>
      <c r="K33" s="922"/>
      <c r="L33" s="926"/>
      <c r="M33" s="927"/>
      <c r="N33" s="927"/>
      <c r="O33" s="927"/>
      <c r="P33" s="927"/>
      <c r="Q33" s="927"/>
      <c r="R33" s="927"/>
      <c r="S33" s="927"/>
      <c r="T33" s="927"/>
      <c r="U33" s="927"/>
      <c r="V33" s="927"/>
      <c r="W33" s="927"/>
      <c r="X33" s="927"/>
      <c r="Y33" s="927"/>
      <c r="Z33" s="927"/>
      <c r="AA33" s="927"/>
      <c r="AB33" s="927"/>
      <c r="AC33" s="927"/>
      <c r="AD33" s="927"/>
      <c r="AE33" s="927"/>
      <c r="AF33" s="927"/>
      <c r="AG33" s="927"/>
      <c r="AH33" s="928"/>
    </row>
    <row r="34" spans="2:34" ht="15" customHeight="1" x14ac:dyDescent="0.2">
      <c r="B34" s="9" t="s">
        <v>474</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2">
      <c r="B35" s="929"/>
      <c r="C35" s="930"/>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1"/>
    </row>
    <row r="36" spans="2:34" ht="15" customHeight="1" x14ac:dyDescent="0.2">
      <c r="B36" s="929"/>
      <c r="C36" s="930"/>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1"/>
    </row>
    <row r="37" spans="2:34" ht="15" customHeight="1" x14ac:dyDescent="0.2">
      <c r="B37" s="929"/>
      <c r="C37" s="930"/>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1"/>
    </row>
    <row r="38" spans="2:34" ht="15" customHeight="1" x14ac:dyDescent="0.2">
      <c r="B38" s="929"/>
      <c r="C38" s="930"/>
      <c r="D38" s="930"/>
      <c r="E38" s="930"/>
      <c r="F38" s="930"/>
      <c r="G38" s="930"/>
      <c r="H38" s="930"/>
      <c r="I38" s="930"/>
      <c r="J38" s="930"/>
      <c r="K38" s="930"/>
      <c r="L38" s="930"/>
      <c r="M38" s="930"/>
      <c r="N38" s="930"/>
      <c r="O38" s="930"/>
      <c r="P38" s="930"/>
      <c r="Q38" s="930"/>
      <c r="R38" s="930"/>
      <c r="S38" s="930"/>
      <c r="T38" s="930"/>
      <c r="U38" s="930"/>
      <c r="V38" s="930"/>
      <c r="W38" s="930"/>
      <c r="X38" s="930"/>
      <c r="Y38" s="930"/>
      <c r="Z38" s="930"/>
      <c r="AA38" s="930"/>
      <c r="AB38" s="930"/>
      <c r="AC38" s="930"/>
      <c r="AD38" s="930"/>
      <c r="AE38" s="930"/>
      <c r="AF38" s="930"/>
      <c r="AG38" s="930"/>
      <c r="AH38" s="931"/>
    </row>
    <row r="39" spans="2:34" ht="15" customHeight="1" x14ac:dyDescent="0.2">
      <c r="B39" s="929"/>
      <c r="C39" s="930"/>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1"/>
    </row>
    <row r="40" spans="2:34" ht="15" customHeight="1" x14ac:dyDescent="0.2">
      <c r="B40" s="929"/>
      <c r="C40" s="930"/>
      <c r="D40" s="930"/>
      <c r="E40" s="930"/>
      <c r="F40" s="930"/>
      <c r="G40" s="930"/>
      <c r="H40" s="930"/>
      <c r="I40" s="930"/>
      <c r="J40" s="930"/>
      <c r="K40" s="930"/>
      <c r="L40" s="930"/>
      <c r="M40" s="930"/>
      <c r="N40" s="930"/>
      <c r="O40" s="930"/>
      <c r="P40" s="930"/>
      <c r="Q40" s="930"/>
      <c r="R40" s="930"/>
      <c r="S40" s="930"/>
      <c r="T40" s="930"/>
      <c r="U40" s="930"/>
      <c r="V40" s="930"/>
      <c r="W40" s="930"/>
      <c r="X40" s="930"/>
      <c r="Y40" s="930"/>
      <c r="Z40" s="930"/>
      <c r="AA40" s="930"/>
      <c r="AB40" s="930"/>
      <c r="AC40" s="930"/>
      <c r="AD40" s="930"/>
      <c r="AE40" s="930"/>
      <c r="AF40" s="930"/>
      <c r="AG40" s="930"/>
      <c r="AH40" s="931"/>
    </row>
    <row r="41" spans="2:34" ht="15" customHeight="1" x14ac:dyDescent="0.2">
      <c r="B41" s="929"/>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c r="AA41" s="930"/>
      <c r="AB41" s="930"/>
      <c r="AC41" s="930"/>
      <c r="AD41" s="930"/>
      <c r="AE41" s="930"/>
      <c r="AF41" s="930"/>
      <c r="AG41" s="930"/>
      <c r="AH41" s="931"/>
    </row>
    <row r="42" spans="2:34" ht="15" customHeight="1" x14ac:dyDescent="0.2">
      <c r="B42" s="929"/>
      <c r="C42" s="930"/>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c r="AD42" s="930"/>
      <c r="AE42" s="930"/>
      <c r="AF42" s="930"/>
      <c r="AG42" s="930"/>
      <c r="AH42" s="931"/>
    </row>
    <row r="43" spans="2:34" ht="15" customHeight="1" x14ac:dyDescent="0.2">
      <c r="B43" s="932"/>
      <c r="C43" s="933"/>
      <c r="D43" s="933"/>
      <c r="E43" s="933"/>
      <c r="F43" s="933"/>
      <c r="G43" s="933"/>
      <c r="H43" s="933"/>
      <c r="I43" s="933"/>
      <c r="J43" s="933"/>
      <c r="K43" s="933"/>
      <c r="L43" s="933"/>
      <c r="M43" s="933"/>
      <c r="N43" s="933"/>
      <c r="O43" s="933"/>
      <c r="P43" s="933"/>
      <c r="Q43" s="933"/>
      <c r="R43" s="933"/>
      <c r="S43" s="933"/>
      <c r="T43" s="933"/>
      <c r="U43" s="933"/>
      <c r="V43" s="933"/>
      <c r="W43" s="933"/>
      <c r="X43" s="933"/>
      <c r="Y43" s="933"/>
      <c r="Z43" s="933"/>
      <c r="AA43" s="933"/>
      <c r="AB43" s="933"/>
      <c r="AC43" s="933"/>
      <c r="AD43" s="933"/>
      <c r="AE43" s="933"/>
      <c r="AF43" s="933"/>
      <c r="AG43" s="933"/>
      <c r="AH43" s="934"/>
    </row>
    <row r="44" spans="2:34" ht="15" customHeight="1" x14ac:dyDescent="0.2">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2">
      <c r="B45" s="4" t="s">
        <v>468</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929"/>
      <c r="C46" s="930"/>
      <c r="D46" s="930"/>
      <c r="E46" s="930"/>
      <c r="F46" s="930"/>
      <c r="G46" s="930"/>
      <c r="H46" s="930"/>
      <c r="I46" s="930"/>
      <c r="J46" s="930"/>
      <c r="K46" s="930"/>
      <c r="L46" s="930"/>
      <c r="M46" s="930"/>
      <c r="N46" s="930"/>
      <c r="O46" s="930"/>
      <c r="P46" s="930"/>
      <c r="Q46" s="930"/>
      <c r="R46" s="930"/>
      <c r="S46" s="930"/>
      <c r="T46" s="930"/>
      <c r="U46" s="930"/>
      <c r="V46" s="930"/>
      <c r="W46" s="930"/>
      <c r="X46" s="930"/>
      <c r="Y46" s="930"/>
      <c r="Z46" s="930"/>
      <c r="AA46" s="930"/>
      <c r="AB46" s="930"/>
      <c r="AC46" s="930"/>
      <c r="AD46" s="930"/>
      <c r="AE46" s="930"/>
      <c r="AF46" s="930"/>
      <c r="AG46" s="930"/>
      <c r="AH46" s="931"/>
    </row>
    <row r="47" spans="2:34" ht="15" customHeight="1" x14ac:dyDescent="0.2">
      <c r="B47" s="929"/>
      <c r="C47" s="930"/>
      <c r="D47" s="930"/>
      <c r="E47" s="930"/>
      <c r="F47" s="930"/>
      <c r="G47" s="930"/>
      <c r="H47" s="930"/>
      <c r="I47" s="930"/>
      <c r="J47" s="930"/>
      <c r="K47" s="930"/>
      <c r="L47" s="930"/>
      <c r="M47" s="930"/>
      <c r="N47" s="930"/>
      <c r="O47" s="930"/>
      <c r="P47" s="930"/>
      <c r="Q47" s="930"/>
      <c r="R47" s="930"/>
      <c r="S47" s="930"/>
      <c r="T47" s="930"/>
      <c r="U47" s="930"/>
      <c r="V47" s="930"/>
      <c r="W47" s="930"/>
      <c r="X47" s="930"/>
      <c r="Y47" s="930"/>
      <c r="Z47" s="930"/>
      <c r="AA47" s="930"/>
      <c r="AB47" s="930"/>
      <c r="AC47" s="930"/>
      <c r="AD47" s="930"/>
      <c r="AE47" s="930"/>
      <c r="AF47" s="930"/>
      <c r="AG47" s="930"/>
      <c r="AH47" s="931"/>
    </row>
    <row r="48" spans="2:34" ht="15" customHeight="1" x14ac:dyDescent="0.2">
      <c r="B48" s="929"/>
      <c r="C48" s="930"/>
      <c r="D48" s="930"/>
      <c r="E48" s="930"/>
      <c r="F48" s="930"/>
      <c r="G48" s="930"/>
      <c r="H48" s="930"/>
      <c r="I48" s="930"/>
      <c r="J48" s="930"/>
      <c r="K48" s="930"/>
      <c r="L48" s="930"/>
      <c r="M48" s="930"/>
      <c r="N48" s="930"/>
      <c r="O48" s="930"/>
      <c r="P48" s="930"/>
      <c r="Q48" s="930"/>
      <c r="R48" s="930"/>
      <c r="S48" s="930"/>
      <c r="T48" s="930"/>
      <c r="U48" s="930"/>
      <c r="V48" s="930"/>
      <c r="W48" s="930"/>
      <c r="X48" s="930"/>
      <c r="Y48" s="930"/>
      <c r="Z48" s="930"/>
      <c r="AA48" s="930"/>
      <c r="AB48" s="930"/>
      <c r="AC48" s="930"/>
      <c r="AD48" s="930"/>
      <c r="AE48" s="930"/>
      <c r="AF48" s="930"/>
      <c r="AG48" s="930"/>
      <c r="AH48" s="931"/>
    </row>
    <row r="49" spans="2:34" ht="15" customHeight="1" x14ac:dyDescent="0.2">
      <c r="B49" s="929"/>
      <c r="C49" s="930"/>
      <c r="D49" s="930"/>
      <c r="E49" s="930"/>
      <c r="F49" s="930"/>
      <c r="G49" s="930"/>
      <c r="H49" s="930"/>
      <c r="I49" s="930"/>
      <c r="J49" s="930"/>
      <c r="K49" s="930"/>
      <c r="L49" s="930"/>
      <c r="M49" s="930"/>
      <c r="N49" s="930"/>
      <c r="O49" s="930"/>
      <c r="P49" s="930"/>
      <c r="Q49" s="930"/>
      <c r="R49" s="930"/>
      <c r="S49" s="930"/>
      <c r="T49" s="930"/>
      <c r="U49" s="930"/>
      <c r="V49" s="930"/>
      <c r="W49" s="930"/>
      <c r="X49" s="930"/>
      <c r="Y49" s="930"/>
      <c r="Z49" s="930"/>
      <c r="AA49" s="930"/>
      <c r="AB49" s="930"/>
      <c r="AC49" s="930"/>
      <c r="AD49" s="930"/>
      <c r="AE49" s="930"/>
      <c r="AF49" s="930"/>
      <c r="AG49" s="930"/>
      <c r="AH49" s="931"/>
    </row>
    <row r="50" spans="2:34" ht="15" customHeight="1" x14ac:dyDescent="0.2">
      <c r="B50" s="929"/>
      <c r="C50" s="930"/>
      <c r="D50" s="930"/>
      <c r="E50" s="930"/>
      <c r="F50" s="930"/>
      <c r="G50" s="930"/>
      <c r="H50" s="930"/>
      <c r="I50" s="930"/>
      <c r="J50" s="930"/>
      <c r="K50" s="930"/>
      <c r="L50" s="930"/>
      <c r="M50" s="930"/>
      <c r="N50" s="930"/>
      <c r="O50" s="930"/>
      <c r="P50" s="930"/>
      <c r="Q50" s="930"/>
      <c r="R50" s="930"/>
      <c r="S50" s="930"/>
      <c r="T50" s="930"/>
      <c r="U50" s="930"/>
      <c r="V50" s="930"/>
      <c r="W50" s="930"/>
      <c r="X50" s="930"/>
      <c r="Y50" s="930"/>
      <c r="Z50" s="930"/>
      <c r="AA50" s="930"/>
      <c r="AB50" s="930"/>
      <c r="AC50" s="930"/>
      <c r="AD50" s="930"/>
      <c r="AE50" s="930"/>
      <c r="AF50" s="930"/>
      <c r="AG50" s="930"/>
      <c r="AH50" s="931"/>
    </row>
    <row r="51" spans="2:34" ht="15" customHeight="1" x14ac:dyDescent="0.2">
      <c r="B51" s="929"/>
      <c r="C51" s="930"/>
      <c r="D51" s="930"/>
      <c r="E51" s="930"/>
      <c r="F51" s="930"/>
      <c r="G51" s="930"/>
      <c r="H51" s="930"/>
      <c r="I51" s="930"/>
      <c r="J51" s="930"/>
      <c r="K51" s="930"/>
      <c r="L51" s="930"/>
      <c r="M51" s="930"/>
      <c r="N51" s="930"/>
      <c r="O51" s="930"/>
      <c r="P51" s="930"/>
      <c r="Q51" s="930"/>
      <c r="R51" s="930"/>
      <c r="S51" s="930"/>
      <c r="T51" s="930"/>
      <c r="U51" s="930"/>
      <c r="V51" s="930"/>
      <c r="W51" s="930"/>
      <c r="X51" s="930"/>
      <c r="Y51" s="930"/>
      <c r="Z51" s="930"/>
      <c r="AA51" s="930"/>
      <c r="AB51" s="930"/>
      <c r="AC51" s="930"/>
      <c r="AD51" s="930"/>
      <c r="AE51" s="930"/>
      <c r="AF51" s="930"/>
      <c r="AG51" s="930"/>
      <c r="AH51" s="931"/>
    </row>
    <row r="52" spans="2:34" ht="15" customHeight="1" x14ac:dyDescent="0.2">
      <c r="B52" s="929"/>
      <c r="C52" s="930"/>
      <c r="D52" s="930"/>
      <c r="E52" s="930"/>
      <c r="F52" s="930"/>
      <c r="G52" s="930"/>
      <c r="H52" s="930"/>
      <c r="I52" s="930"/>
      <c r="J52" s="930"/>
      <c r="K52" s="930"/>
      <c r="L52" s="930"/>
      <c r="M52" s="930"/>
      <c r="N52" s="930"/>
      <c r="O52" s="930"/>
      <c r="P52" s="930"/>
      <c r="Q52" s="930"/>
      <c r="R52" s="930"/>
      <c r="S52" s="930"/>
      <c r="T52" s="930"/>
      <c r="U52" s="930"/>
      <c r="V52" s="930"/>
      <c r="W52" s="930"/>
      <c r="X52" s="930"/>
      <c r="Y52" s="930"/>
      <c r="Z52" s="930"/>
      <c r="AA52" s="930"/>
      <c r="AB52" s="930"/>
      <c r="AC52" s="930"/>
      <c r="AD52" s="930"/>
      <c r="AE52" s="930"/>
      <c r="AF52" s="930"/>
      <c r="AG52" s="930"/>
      <c r="AH52" s="931"/>
    </row>
    <row r="53" spans="2:34" ht="15" customHeight="1" x14ac:dyDescent="0.2">
      <c r="B53" s="929"/>
      <c r="C53" s="930"/>
      <c r="D53" s="930"/>
      <c r="E53" s="930"/>
      <c r="F53" s="930"/>
      <c r="G53" s="930"/>
      <c r="H53" s="930"/>
      <c r="I53" s="930"/>
      <c r="J53" s="930"/>
      <c r="K53" s="930"/>
      <c r="L53" s="930"/>
      <c r="M53" s="930"/>
      <c r="N53" s="930"/>
      <c r="O53" s="930"/>
      <c r="P53" s="930"/>
      <c r="Q53" s="930"/>
      <c r="R53" s="930"/>
      <c r="S53" s="930"/>
      <c r="T53" s="930"/>
      <c r="U53" s="930"/>
      <c r="V53" s="930"/>
      <c r="W53" s="930"/>
      <c r="X53" s="930"/>
      <c r="Y53" s="930"/>
      <c r="Z53" s="930"/>
      <c r="AA53" s="930"/>
      <c r="AB53" s="930"/>
      <c r="AC53" s="930"/>
      <c r="AD53" s="930"/>
      <c r="AE53" s="930"/>
      <c r="AF53" s="930"/>
      <c r="AG53" s="930"/>
      <c r="AH53" s="931"/>
    </row>
    <row r="54" spans="2:34" ht="15" customHeight="1" x14ac:dyDescent="0.2">
      <c r="B54" s="932"/>
      <c r="C54" s="933"/>
      <c r="D54" s="933"/>
      <c r="E54" s="933"/>
      <c r="F54" s="933"/>
      <c r="G54" s="933"/>
      <c r="H54" s="933"/>
      <c r="I54" s="933"/>
      <c r="J54" s="933"/>
      <c r="K54" s="933"/>
      <c r="L54" s="933"/>
      <c r="M54" s="933"/>
      <c r="N54" s="933"/>
      <c r="O54" s="933"/>
      <c r="P54" s="933"/>
      <c r="Q54" s="933"/>
      <c r="R54" s="933"/>
      <c r="S54" s="933"/>
      <c r="T54" s="933"/>
      <c r="U54" s="933"/>
      <c r="V54" s="933"/>
      <c r="W54" s="933"/>
      <c r="X54" s="933"/>
      <c r="Y54" s="933"/>
      <c r="Z54" s="933"/>
      <c r="AA54" s="933"/>
      <c r="AB54" s="933"/>
      <c r="AC54" s="933"/>
      <c r="AD54" s="933"/>
      <c r="AE54" s="933"/>
      <c r="AF54" s="933"/>
      <c r="AG54" s="933"/>
      <c r="AH54" s="934"/>
    </row>
    <row r="57" spans="2:34" ht="15" customHeight="1" thickBot="1" x14ac:dyDescent="0.2">
      <c r="B57" s="332" t="s">
        <v>37</v>
      </c>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row>
    <row r="58" spans="2:34" ht="15" customHeight="1" thickTop="1" x14ac:dyDescent="0.2"/>
  </sheetData>
  <mergeCells count="38">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 ref="U18:Y19"/>
    <mergeCell ref="B20:F23"/>
    <mergeCell ref="G20:R23"/>
    <mergeCell ref="S20:T20"/>
    <mergeCell ref="U20:Y21"/>
    <mergeCell ref="Z20:AH21"/>
    <mergeCell ref="S22:T22"/>
    <mergeCell ref="U22:Y23"/>
    <mergeCell ref="Z22:AH23"/>
    <mergeCell ref="B24:F28"/>
    <mergeCell ref="G24:G25"/>
    <mergeCell ref="H24:K25"/>
    <mergeCell ref="L24:M25"/>
    <mergeCell ref="N24:Q25"/>
    <mergeCell ref="G26:AH28"/>
    <mergeCell ref="B57:AH57"/>
    <mergeCell ref="B29:F30"/>
    <mergeCell ref="G29:AH30"/>
    <mergeCell ref="B32:K33"/>
    <mergeCell ref="L32:AH33"/>
    <mergeCell ref="B35:AH43"/>
    <mergeCell ref="B46:AH54"/>
  </mergeCells>
  <phoneticPr fontId="2"/>
  <dataValidations count="3">
    <dataValidation imeMode="off" allowBlank="1" showInputMessage="1" showErrorMessage="1" sqref="Y7:AA8 AC7:AD8 AF7:AG8 N24:Q25 Z20:AH23 H24:K25" xr:uid="{DDD72CC3-A7B6-4951-9D10-F22F046ACABB}"/>
    <dataValidation imeMode="on" allowBlank="1" showInputMessage="1" showErrorMessage="1" sqref="G18:R23 G26:AH28 B35:AH43" xr:uid="{BA6C4B98-763D-48D9-B722-4AE03D9AFDF3}"/>
    <dataValidation type="custom" imeMode="off" allowBlank="1" showInputMessage="1" showErrorMessage="1" errorTitle="桁数エラー" error="公認資格番号は6桁の半角数字です。" sqref="G16:R17" xr:uid="{2D9CE66D-AC0F-4419-87D7-0EC20E447E00}">
      <formula1>IF(G16*0=0,LENB(G16)=6)</formula1>
    </dataValidation>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18</xdr:col>
                    <xdr:colOff>30480</xdr:colOff>
                    <xdr:row>18</xdr:row>
                    <xdr:rowOff>160020</xdr:rowOff>
                  </from>
                  <to>
                    <xdr:col>20</xdr:col>
                    <xdr:colOff>0</xdr:colOff>
                    <xdr:row>20</xdr:row>
                    <xdr:rowOff>22860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18</xdr:col>
                    <xdr:colOff>30480</xdr:colOff>
                    <xdr:row>20</xdr:row>
                    <xdr:rowOff>160020</xdr:rowOff>
                  </from>
                  <to>
                    <xdr:col>20</xdr:col>
                    <xdr:colOff>0</xdr:colOff>
                    <xdr:row>22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H64"/>
  <sheetViews>
    <sheetView workbookViewId="0"/>
  </sheetViews>
  <sheetFormatPr defaultColWidth="2.6640625" defaultRowHeight="15" customHeight="1" x14ac:dyDescent="0.2"/>
  <cols>
    <col min="1" max="16384" width="2.6640625" style="1"/>
  </cols>
  <sheetData>
    <row r="1" spans="2:34" ht="15" customHeight="1" x14ac:dyDescent="0.2">
      <c r="B1" s="1" t="s">
        <v>160</v>
      </c>
      <c r="AH1" s="39" t="s">
        <v>386</v>
      </c>
    </row>
    <row r="2" spans="2:34" ht="15" customHeight="1" x14ac:dyDescent="0.2">
      <c r="B2" s="327" t="s">
        <v>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row>
    <row r="3" spans="2:34" ht="15" customHeight="1" x14ac:dyDescent="0.2">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row>
    <row r="4" spans="2:34" ht="9.75" customHeight="1" x14ac:dyDescent="0.2"/>
    <row r="5" spans="2:34" ht="15" customHeight="1" x14ac:dyDescent="0.2">
      <c r="B5" s="1" t="s">
        <v>1</v>
      </c>
      <c r="V5" s="345" t="s">
        <v>38</v>
      </c>
      <c r="W5" s="345"/>
      <c r="X5" s="345"/>
      <c r="Y5" s="379"/>
      <c r="Z5" s="379"/>
      <c r="AA5" s="379"/>
      <c r="AB5" s="1" t="s">
        <v>329</v>
      </c>
      <c r="AC5" s="379"/>
      <c r="AD5" s="379"/>
      <c r="AE5" s="1" t="s">
        <v>330</v>
      </c>
      <c r="AF5" s="379"/>
      <c r="AG5" s="379"/>
      <c r="AH5" s="1" t="s">
        <v>331</v>
      </c>
    </row>
    <row r="6" spans="2:34" ht="9.75" customHeight="1" x14ac:dyDescent="0.2"/>
    <row r="7" spans="2:34" ht="15" customHeight="1" x14ac:dyDescent="0.2">
      <c r="Q7" s="297"/>
      <c r="R7" s="297"/>
      <c r="S7" s="297"/>
      <c r="T7" s="297"/>
      <c r="U7" s="297"/>
      <c r="V7" s="297"/>
      <c r="W7" s="297"/>
      <c r="X7" s="297"/>
      <c r="Y7" s="297"/>
      <c r="Z7" s="297"/>
      <c r="AA7" s="1" t="s">
        <v>62</v>
      </c>
    </row>
    <row r="8" spans="2:34" ht="15" customHeight="1" x14ac:dyDescent="0.2">
      <c r="Q8" s="297"/>
      <c r="R8" s="297"/>
      <c r="S8" s="297"/>
      <c r="T8" s="297"/>
      <c r="U8" s="297"/>
      <c r="V8" s="297"/>
      <c r="W8" s="297"/>
      <c r="X8" s="297"/>
      <c r="Y8" s="297"/>
      <c r="Z8" s="297"/>
    </row>
    <row r="9" spans="2:34" ht="9.75" customHeight="1" x14ac:dyDescent="0.2"/>
    <row r="10" spans="2:34" ht="15" customHeight="1" x14ac:dyDescent="0.2">
      <c r="W10" s="297" t="s">
        <v>169</v>
      </c>
      <c r="X10" s="297"/>
      <c r="Y10" s="297"/>
      <c r="Z10" s="297"/>
      <c r="AA10" s="297"/>
      <c r="AC10" s="297"/>
      <c r="AD10" s="297"/>
      <c r="AE10" s="297"/>
      <c r="AF10" s="297"/>
      <c r="AG10" s="297"/>
      <c r="AH10" s="297"/>
    </row>
    <row r="11" spans="2:34" ht="15" customHeight="1" x14ac:dyDescent="0.2">
      <c r="W11" s="297"/>
      <c r="X11" s="297"/>
      <c r="Y11" s="297"/>
      <c r="Z11" s="297"/>
      <c r="AA11" s="297"/>
      <c r="AC11" s="297"/>
      <c r="AD11" s="297"/>
      <c r="AE11" s="297"/>
      <c r="AF11" s="297"/>
      <c r="AG11" s="297"/>
      <c r="AH11" s="297"/>
    </row>
    <row r="12" spans="2:34" ht="15" customHeight="1" x14ac:dyDescent="0.2">
      <c r="W12" s="297" t="s">
        <v>4</v>
      </c>
      <c r="X12" s="297"/>
      <c r="Y12" s="297"/>
      <c r="Z12" s="297"/>
      <c r="AA12" s="297"/>
      <c r="AC12" s="380"/>
      <c r="AD12" s="380"/>
      <c r="AE12" s="380"/>
      <c r="AF12" s="380"/>
      <c r="AG12" s="380"/>
      <c r="AH12" s="380"/>
    </row>
    <row r="13" spans="2:34" ht="15" customHeight="1" x14ac:dyDescent="0.2">
      <c r="W13" s="297"/>
      <c r="X13" s="297"/>
      <c r="Y13" s="297"/>
      <c r="Z13" s="297"/>
      <c r="AA13" s="297"/>
      <c r="AC13" s="380"/>
      <c r="AD13" s="380"/>
      <c r="AE13" s="380"/>
      <c r="AF13" s="380"/>
      <c r="AG13" s="380"/>
      <c r="AH13" s="380"/>
    </row>
    <row r="15" spans="2:34" ht="15" customHeight="1" x14ac:dyDescent="0.2">
      <c r="B15" s="1" t="s">
        <v>249</v>
      </c>
      <c r="W15" s="1" t="s">
        <v>250</v>
      </c>
    </row>
    <row r="16" spans="2:34" ht="9.75" customHeight="1" x14ac:dyDescent="0.2"/>
    <row r="17" spans="2:34" ht="15" customHeight="1" x14ac:dyDescent="0.2">
      <c r="B17" s="1" t="s">
        <v>5</v>
      </c>
    </row>
    <row r="18" spans="2:34" ht="9.75" customHeight="1" x14ac:dyDescent="0.2"/>
    <row r="19" spans="2:34" ht="15" customHeight="1" x14ac:dyDescent="0.2">
      <c r="B19" s="306" t="s">
        <v>6</v>
      </c>
      <c r="C19" s="340"/>
      <c r="D19" s="341"/>
      <c r="E19" s="306"/>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8"/>
      <c r="AD19" s="328" t="s">
        <v>19</v>
      </c>
      <c r="AE19" s="329"/>
      <c r="AF19" s="2"/>
      <c r="AG19" s="2"/>
      <c r="AH19" s="3"/>
    </row>
    <row r="20" spans="2:34" ht="15" customHeight="1" x14ac:dyDescent="0.2">
      <c r="B20" s="342"/>
      <c r="C20" s="343"/>
      <c r="D20" s="344"/>
      <c r="E20" s="309"/>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1"/>
      <c r="AD20" s="330"/>
      <c r="AE20" s="331"/>
      <c r="AH20" s="5"/>
    </row>
    <row r="21" spans="2:34" ht="15" customHeight="1" x14ac:dyDescent="0.2">
      <c r="B21" s="298" t="s">
        <v>20</v>
      </c>
      <c r="C21" s="299"/>
      <c r="D21" s="300"/>
      <c r="E21" s="312" t="s">
        <v>90</v>
      </c>
      <c r="F21" s="313"/>
      <c r="G21" s="313"/>
      <c r="H21" s="313"/>
      <c r="I21" s="313"/>
      <c r="J21" s="313"/>
      <c r="K21" s="313"/>
      <c r="L21" s="313"/>
      <c r="M21" s="322" t="s">
        <v>21</v>
      </c>
      <c r="N21" s="323"/>
      <c r="O21" s="298" t="s">
        <v>23</v>
      </c>
      <c r="P21" s="299"/>
      <c r="Q21" s="299"/>
      <c r="R21" s="316"/>
      <c r="S21" s="317"/>
      <c r="T21" s="317"/>
      <c r="U21" s="317"/>
      <c r="V21" s="317"/>
      <c r="W21" s="317"/>
      <c r="X21" s="317"/>
      <c r="Y21" s="317"/>
      <c r="Z21" s="317"/>
      <c r="AA21" s="317"/>
      <c r="AB21" s="317"/>
      <c r="AC21" s="317"/>
      <c r="AD21" s="317"/>
      <c r="AE21" s="317"/>
      <c r="AF21" s="317"/>
      <c r="AG21" s="317"/>
      <c r="AH21" s="318"/>
    </row>
    <row r="22" spans="2:34" ht="15" customHeight="1" x14ac:dyDescent="0.2">
      <c r="B22" s="301"/>
      <c r="C22" s="302"/>
      <c r="D22" s="303"/>
      <c r="E22" s="314" t="s">
        <v>90</v>
      </c>
      <c r="F22" s="315"/>
      <c r="G22" s="315"/>
      <c r="H22" s="315"/>
      <c r="I22" s="315"/>
      <c r="J22" s="315"/>
      <c r="K22" s="315"/>
      <c r="L22" s="315"/>
      <c r="M22" s="324" t="s">
        <v>22</v>
      </c>
      <c r="N22" s="325"/>
      <c r="O22" s="301"/>
      <c r="P22" s="302"/>
      <c r="Q22" s="302"/>
      <c r="R22" s="319"/>
      <c r="S22" s="320"/>
      <c r="T22" s="320"/>
      <c r="U22" s="320"/>
      <c r="V22" s="320"/>
      <c r="W22" s="320"/>
      <c r="X22" s="320"/>
      <c r="Y22" s="320"/>
      <c r="Z22" s="320"/>
      <c r="AA22" s="320"/>
      <c r="AB22" s="320"/>
      <c r="AC22" s="320"/>
      <c r="AD22" s="320"/>
      <c r="AE22" s="320"/>
      <c r="AF22" s="320"/>
      <c r="AG22" s="320"/>
      <c r="AH22" s="321"/>
    </row>
    <row r="23" spans="2:34" ht="15" customHeight="1" x14ac:dyDescent="0.2">
      <c r="B23" s="298" t="s">
        <v>7</v>
      </c>
      <c r="C23" s="299"/>
      <c r="D23" s="300"/>
      <c r="E23" s="304" t="s">
        <v>8</v>
      </c>
      <c r="F23" s="305"/>
      <c r="G23" s="79"/>
      <c r="H23" s="80" t="s">
        <v>9</v>
      </c>
      <c r="I23" s="57"/>
      <c r="J23" s="57"/>
      <c r="K23" s="57"/>
      <c r="L23" s="57"/>
      <c r="M23" s="57"/>
      <c r="N23" s="57"/>
      <c r="O23" s="57"/>
      <c r="P23" s="57"/>
      <c r="Q23" s="81"/>
      <c r="R23" s="79"/>
      <c r="S23" s="57" t="s">
        <v>16</v>
      </c>
      <c r="T23" s="57"/>
      <c r="U23" s="57"/>
      <c r="V23" s="57"/>
      <c r="W23" s="81"/>
      <c r="X23" s="381" t="s">
        <v>101</v>
      </c>
      <c r="Y23" s="382"/>
      <c r="Z23" s="382"/>
      <c r="AA23" s="382"/>
      <c r="AB23" s="382"/>
      <c r="AC23" s="382"/>
      <c r="AD23" s="382"/>
      <c r="AE23" s="382"/>
      <c r="AF23" s="382"/>
      <c r="AG23" s="382"/>
      <c r="AH23" s="383"/>
    </row>
    <row r="24" spans="2:34" ht="15" customHeight="1" x14ac:dyDescent="0.2">
      <c r="B24" s="304"/>
      <c r="C24" s="345"/>
      <c r="D24" s="305"/>
      <c r="E24" s="304"/>
      <c r="F24" s="305"/>
      <c r="G24" s="13"/>
      <c r="H24" s="28" t="s">
        <v>10</v>
      </c>
      <c r="I24" s="14"/>
      <c r="J24" s="14"/>
      <c r="K24" s="14"/>
      <c r="L24" s="14"/>
      <c r="M24" s="14"/>
      <c r="N24" s="14"/>
      <c r="O24" s="14"/>
      <c r="P24" s="14"/>
      <c r="Q24" s="15"/>
      <c r="R24" s="13"/>
      <c r="S24" s="14" t="s">
        <v>16</v>
      </c>
      <c r="T24" s="14"/>
      <c r="U24" s="14"/>
      <c r="V24" s="14"/>
      <c r="W24" s="15"/>
      <c r="X24" s="381"/>
      <c r="Y24" s="382"/>
      <c r="Z24" s="382"/>
      <c r="AA24" s="382"/>
      <c r="AB24" s="382"/>
      <c r="AC24" s="382"/>
      <c r="AD24" s="382"/>
      <c r="AE24" s="382"/>
      <c r="AF24" s="382"/>
      <c r="AG24" s="382"/>
      <c r="AH24" s="383"/>
    </row>
    <row r="25" spans="2:34" ht="15" customHeight="1" x14ac:dyDescent="0.2">
      <c r="B25" s="304"/>
      <c r="C25" s="345"/>
      <c r="D25" s="305"/>
      <c r="E25" s="304"/>
      <c r="F25" s="305"/>
      <c r="G25" s="13"/>
      <c r="H25" s="28" t="s">
        <v>11</v>
      </c>
      <c r="I25" s="14"/>
      <c r="J25" s="14"/>
      <c r="K25" s="14"/>
      <c r="L25" s="14"/>
      <c r="M25" s="14"/>
      <c r="N25" s="14"/>
      <c r="O25" s="14"/>
      <c r="P25" s="14"/>
      <c r="Q25" s="15"/>
      <c r="R25" s="13"/>
      <c r="S25" s="14" t="s">
        <v>17</v>
      </c>
      <c r="T25" s="14"/>
      <c r="U25" s="14"/>
      <c r="V25" s="14"/>
      <c r="W25" s="15"/>
      <c r="X25" s="381"/>
      <c r="Y25" s="382"/>
      <c r="Z25" s="382"/>
      <c r="AA25" s="382"/>
      <c r="AB25" s="382"/>
      <c r="AC25" s="382"/>
      <c r="AD25" s="382"/>
      <c r="AE25" s="382"/>
      <c r="AF25" s="382"/>
      <c r="AG25" s="382"/>
      <c r="AH25" s="383"/>
    </row>
    <row r="26" spans="2:34" ht="15" customHeight="1" x14ac:dyDescent="0.2">
      <c r="B26" s="304"/>
      <c r="C26" s="345"/>
      <c r="D26" s="305"/>
      <c r="E26" s="304"/>
      <c r="F26" s="305"/>
      <c r="G26" s="251"/>
      <c r="H26" s="252" t="s">
        <v>404</v>
      </c>
      <c r="I26" s="34"/>
      <c r="J26" s="34"/>
      <c r="K26" s="34"/>
      <c r="L26" s="34"/>
      <c r="M26" s="34"/>
      <c r="N26" s="34"/>
      <c r="O26" s="34"/>
      <c r="P26" s="34"/>
      <c r="Q26" s="223"/>
      <c r="R26" s="251"/>
      <c r="S26" s="14" t="s">
        <v>17</v>
      </c>
      <c r="T26" s="34"/>
      <c r="U26" s="34"/>
      <c r="V26" s="34"/>
      <c r="W26" s="223"/>
      <c r="X26" s="381"/>
      <c r="Y26" s="382"/>
      <c r="Z26" s="382"/>
      <c r="AA26" s="382"/>
      <c r="AB26" s="382"/>
      <c r="AC26" s="382"/>
      <c r="AD26" s="382"/>
      <c r="AE26" s="382"/>
      <c r="AF26" s="382"/>
      <c r="AG26" s="382"/>
      <c r="AH26" s="383"/>
    </row>
    <row r="27" spans="2:34" ht="15" customHeight="1" x14ac:dyDescent="0.2">
      <c r="B27" s="304"/>
      <c r="C27" s="345"/>
      <c r="D27" s="305"/>
      <c r="E27" s="301"/>
      <c r="F27" s="303"/>
      <c r="G27" s="16"/>
      <c r="H27" s="29" t="s">
        <v>405</v>
      </c>
      <c r="I27" s="17"/>
      <c r="J27" s="17"/>
      <c r="K27" s="17"/>
      <c r="L27" s="17"/>
      <c r="M27" s="17"/>
      <c r="N27" s="17"/>
      <c r="O27" s="17"/>
      <c r="P27" s="17"/>
      <c r="Q27" s="18"/>
      <c r="R27" s="16"/>
      <c r="S27" s="17" t="s">
        <v>17</v>
      </c>
      <c r="T27" s="17"/>
      <c r="U27" s="17"/>
      <c r="V27" s="17"/>
      <c r="W27" s="18"/>
      <c r="X27" s="381"/>
      <c r="Y27" s="382"/>
      <c r="Z27" s="382"/>
      <c r="AA27" s="382"/>
      <c r="AB27" s="382"/>
      <c r="AC27" s="382"/>
      <c r="AD27" s="382"/>
      <c r="AE27" s="382"/>
      <c r="AF27" s="382"/>
      <c r="AG27" s="382"/>
      <c r="AH27" s="383"/>
    </row>
    <row r="28" spans="2:34" ht="15" customHeight="1" x14ac:dyDescent="0.2">
      <c r="B28" s="304"/>
      <c r="C28" s="345"/>
      <c r="D28" s="305"/>
      <c r="E28" s="298" t="s">
        <v>15</v>
      </c>
      <c r="F28" s="300"/>
      <c r="G28" s="10"/>
      <c r="H28" s="27" t="s">
        <v>12</v>
      </c>
      <c r="I28" s="11"/>
      <c r="J28" s="11"/>
      <c r="K28" s="11"/>
      <c r="L28" s="11"/>
      <c r="M28" s="11"/>
      <c r="N28" s="11"/>
      <c r="O28" s="11"/>
      <c r="P28" s="11"/>
      <c r="Q28" s="12"/>
      <c r="R28" s="10"/>
      <c r="S28" s="11" t="s">
        <v>18</v>
      </c>
      <c r="T28" s="11"/>
      <c r="U28" s="11"/>
      <c r="V28" s="11"/>
      <c r="W28" s="12"/>
      <c r="X28" s="381"/>
      <c r="Y28" s="382"/>
      <c r="Z28" s="382"/>
      <c r="AA28" s="382"/>
      <c r="AB28" s="382"/>
      <c r="AC28" s="382"/>
      <c r="AD28" s="382"/>
      <c r="AE28" s="382"/>
      <c r="AF28" s="382"/>
      <c r="AG28" s="382"/>
      <c r="AH28" s="383"/>
    </row>
    <row r="29" spans="2:34" ht="15" customHeight="1" x14ac:dyDescent="0.2">
      <c r="B29" s="304"/>
      <c r="C29" s="345"/>
      <c r="D29" s="305"/>
      <c r="E29" s="304"/>
      <c r="F29" s="305"/>
      <c r="G29" s="13"/>
      <c r="H29" s="28" t="s">
        <v>13</v>
      </c>
      <c r="I29" s="14"/>
      <c r="J29" s="14"/>
      <c r="K29" s="14"/>
      <c r="L29" s="14"/>
      <c r="M29" s="14"/>
      <c r="N29" s="14"/>
      <c r="O29" s="14"/>
      <c r="P29" s="14"/>
      <c r="Q29" s="15"/>
      <c r="R29" s="13"/>
      <c r="S29" s="14" t="s">
        <v>16</v>
      </c>
      <c r="T29" s="14"/>
      <c r="U29" s="14"/>
      <c r="V29" s="14"/>
      <c r="W29" s="15"/>
      <c r="X29" s="381"/>
      <c r="Y29" s="382"/>
      <c r="Z29" s="382"/>
      <c r="AA29" s="382"/>
      <c r="AB29" s="382"/>
      <c r="AC29" s="382"/>
      <c r="AD29" s="382"/>
      <c r="AE29" s="382"/>
      <c r="AF29" s="382"/>
      <c r="AG29" s="382"/>
      <c r="AH29" s="383"/>
    </row>
    <row r="30" spans="2:34" ht="15" customHeight="1" x14ac:dyDescent="0.2">
      <c r="B30" s="301"/>
      <c r="C30" s="302"/>
      <c r="D30" s="303"/>
      <c r="E30" s="301"/>
      <c r="F30" s="303"/>
      <c r="G30" s="16"/>
      <c r="H30" s="29" t="s">
        <v>14</v>
      </c>
      <c r="I30" s="17"/>
      <c r="J30" s="17"/>
      <c r="K30" s="17"/>
      <c r="L30" s="17"/>
      <c r="M30" s="17"/>
      <c r="N30" s="17"/>
      <c r="O30" s="17"/>
      <c r="P30" s="17"/>
      <c r="Q30" s="18"/>
      <c r="R30" s="16"/>
      <c r="S30" s="17" t="s">
        <v>16</v>
      </c>
      <c r="T30" s="17"/>
      <c r="U30" s="17"/>
      <c r="V30" s="17"/>
      <c r="W30" s="18"/>
      <c r="X30" s="384"/>
      <c r="Y30" s="385"/>
      <c r="Z30" s="385"/>
      <c r="AA30" s="385"/>
      <c r="AB30" s="385"/>
      <c r="AC30" s="385"/>
      <c r="AD30" s="385"/>
      <c r="AE30" s="385"/>
      <c r="AF30" s="385"/>
      <c r="AG30" s="385"/>
      <c r="AH30" s="386"/>
    </row>
    <row r="31" spans="2:34" ht="9.75" customHeight="1" x14ac:dyDescent="0.2"/>
    <row r="32" spans="2:34" ht="15" customHeight="1" x14ac:dyDescent="0.2">
      <c r="B32" s="364" t="s">
        <v>251</v>
      </c>
      <c r="C32" s="365"/>
      <c r="D32" s="366"/>
      <c r="E32" s="298" t="s">
        <v>388</v>
      </c>
      <c r="F32" s="299"/>
      <c r="G32" s="299"/>
      <c r="H32" s="299"/>
      <c r="I32" s="300"/>
      <c r="J32" s="298" t="s">
        <v>25</v>
      </c>
      <c r="K32" s="299"/>
      <c r="L32" s="299"/>
      <c r="M32" s="300"/>
      <c r="N32" s="334" t="s">
        <v>52</v>
      </c>
      <c r="O32" s="335"/>
      <c r="P32" s="335"/>
      <c r="Q32" s="336"/>
      <c r="R32" s="298" t="s">
        <v>26</v>
      </c>
      <c r="S32" s="299"/>
      <c r="T32" s="299"/>
      <c r="U32" s="299"/>
      <c r="V32" s="299"/>
      <c r="W32" s="299"/>
      <c r="X32" s="300"/>
      <c r="Y32" s="298" t="s">
        <v>27</v>
      </c>
      <c r="Z32" s="299"/>
      <c r="AA32" s="299"/>
      <c r="AB32" s="299"/>
      <c r="AC32" s="299"/>
      <c r="AD32" s="299"/>
      <c r="AE32" s="299"/>
      <c r="AF32" s="299"/>
      <c r="AG32" s="299"/>
      <c r="AH32" s="300"/>
    </row>
    <row r="33" spans="2:34" ht="15" customHeight="1" x14ac:dyDescent="0.2">
      <c r="B33" s="367"/>
      <c r="C33" s="368"/>
      <c r="D33" s="369"/>
      <c r="E33" s="387" t="s">
        <v>24</v>
      </c>
      <c r="F33" s="388"/>
      <c r="G33" s="388"/>
      <c r="H33" s="388"/>
      <c r="I33" s="389"/>
      <c r="J33" s="301"/>
      <c r="K33" s="302"/>
      <c r="L33" s="302"/>
      <c r="M33" s="303"/>
      <c r="N33" s="337"/>
      <c r="O33" s="338"/>
      <c r="P33" s="338"/>
      <c r="Q33" s="339"/>
      <c r="R33" s="301"/>
      <c r="S33" s="302"/>
      <c r="T33" s="302"/>
      <c r="U33" s="302"/>
      <c r="V33" s="302"/>
      <c r="W33" s="302"/>
      <c r="X33" s="303"/>
      <c r="Y33" s="301"/>
      <c r="Z33" s="302"/>
      <c r="AA33" s="302"/>
      <c r="AB33" s="302"/>
      <c r="AC33" s="302"/>
      <c r="AD33" s="302"/>
      <c r="AE33" s="302"/>
      <c r="AF33" s="302"/>
      <c r="AG33" s="302"/>
      <c r="AH33" s="303"/>
    </row>
    <row r="34" spans="2:34" ht="15" customHeight="1" x14ac:dyDescent="0.2">
      <c r="B34" s="298"/>
      <c r="C34" s="299"/>
      <c r="D34" s="300"/>
      <c r="E34" s="370"/>
      <c r="F34" s="371"/>
      <c r="G34" s="371"/>
      <c r="H34" s="371"/>
      <c r="I34" s="372"/>
      <c r="J34" s="87"/>
      <c r="K34" s="2"/>
      <c r="L34" s="2"/>
      <c r="M34" s="3"/>
      <c r="N34" s="306"/>
      <c r="O34" s="340"/>
      <c r="P34" s="340"/>
      <c r="Q34" s="341"/>
      <c r="R34" s="352"/>
      <c r="S34" s="352"/>
      <c r="T34" s="352"/>
      <c r="U34" s="352"/>
      <c r="V34" s="352"/>
      <c r="W34" s="352"/>
      <c r="X34" s="352"/>
      <c r="Y34" s="326" t="s">
        <v>39</v>
      </c>
      <c r="Z34" s="326"/>
      <c r="AA34" s="326"/>
      <c r="AB34" s="326"/>
      <c r="AC34" s="326"/>
      <c r="AD34" s="346"/>
      <c r="AE34" s="347"/>
      <c r="AF34" s="347"/>
      <c r="AG34" s="347"/>
      <c r="AH34" s="348"/>
    </row>
    <row r="35" spans="2:34" ht="15" customHeight="1" x14ac:dyDescent="0.2">
      <c r="B35" s="304"/>
      <c r="C35" s="345"/>
      <c r="D35" s="305"/>
      <c r="E35" s="373"/>
      <c r="F35" s="374"/>
      <c r="G35" s="374"/>
      <c r="H35" s="374"/>
      <c r="I35" s="375"/>
      <c r="J35" s="4"/>
      <c r="M35" s="5"/>
      <c r="N35" s="359"/>
      <c r="O35" s="297"/>
      <c r="P35" s="297"/>
      <c r="Q35" s="360"/>
      <c r="R35" s="352"/>
      <c r="S35" s="352"/>
      <c r="T35" s="352"/>
      <c r="U35" s="352"/>
      <c r="V35" s="352"/>
      <c r="W35" s="352"/>
      <c r="X35" s="352"/>
      <c r="Y35" s="296" t="s">
        <v>40</v>
      </c>
      <c r="Z35" s="296"/>
      <c r="AA35" s="296"/>
      <c r="AB35" s="296"/>
      <c r="AC35" s="296"/>
      <c r="AD35" s="349"/>
      <c r="AE35" s="350"/>
      <c r="AF35" s="350"/>
      <c r="AG35" s="350"/>
      <c r="AH35" s="351"/>
    </row>
    <row r="36" spans="2:34" ht="15" customHeight="1" x14ac:dyDescent="0.2">
      <c r="B36" s="301"/>
      <c r="C36" s="302"/>
      <c r="D36" s="303"/>
      <c r="E36" s="376"/>
      <c r="F36" s="377"/>
      <c r="G36" s="377"/>
      <c r="H36" s="377"/>
      <c r="I36" s="378"/>
      <c r="J36" s="6"/>
      <c r="K36" s="7"/>
      <c r="L36" s="7"/>
      <c r="M36" s="8"/>
      <c r="N36" s="342"/>
      <c r="O36" s="343"/>
      <c r="P36" s="343"/>
      <c r="Q36" s="344"/>
      <c r="R36" s="352"/>
      <c r="S36" s="352"/>
      <c r="T36" s="352"/>
      <c r="U36" s="352"/>
      <c r="V36" s="352"/>
      <c r="W36" s="352"/>
      <c r="X36" s="352"/>
      <c r="Y36" s="293" t="s">
        <v>41</v>
      </c>
      <c r="Z36" s="294"/>
      <c r="AA36" s="294"/>
      <c r="AB36" s="294"/>
      <c r="AC36" s="295"/>
      <c r="AD36" s="361"/>
      <c r="AE36" s="362"/>
      <c r="AF36" s="362"/>
      <c r="AG36" s="362"/>
      <c r="AH36" s="363"/>
    </row>
    <row r="37" spans="2:34" ht="15" customHeight="1" x14ac:dyDescent="0.2">
      <c r="B37" s="298"/>
      <c r="C37" s="299"/>
      <c r="D37" s="300"/>
      <c r="E37" s="370"/>
      <c r="F37" s="371"/>
      <c r="G37" s="371"/>
      <c r="H37" s="371"/>
      <c r="I37" s="372"/>
      <c r="J37" s="87"/>
      <c r="K37" s="2"/>
      <c r="L37" s="2"/>
      <c r="M37" s="3"/>
      <c r="N37" s="306"/>
      <c r="O37" s="340"/>
      <c r="P37" s="340"/>
      <c r="Q37" s="341"/>
      <c r="R37" s="352"/>
      <c r="S37" s="352"/>
      <c r="T37" s="352"/>
      <c r="U37" s="352"/>
      <c r="V37" s="352"/>
      <c r="W37" s="352"/>
      <c r="X37" s="352"/>
      <c r="Y37" s="326" t="s">
        <v>39</v>
      </c>
      <c r="Z37" s="326"/>
      <c r="AA37" s="326"/>
      <c r="AB37" s="326"/>
      <c r="AC37" s="326"/>
      <c r="AD37" s="346"/>
      <c r="AE37" s="347"/>
      <c r="AF37" s="347"/>
      <c r="AG37" s="347"/>
      <c r="AH37" s="348"/>
    </row>
    <row r="38" spans="2:34" ht="15" customHeight="1" x14ac:dyDescent="0.2">
      <c r="B38" s="304"/>
      <c r="C38" s="345"/>
      <c r="D38" s="305"/>
      <c r="E38" s="373"/>
      <c r="F38" s="374"/>
      <c r="G38" s="374"/>
      <c r="H38" s="374"/>
      <c r="I38" s="375"/>
      <c r="J38" s="4"/>
      <c r="M38" s="5"/>
      <c r="N38" s="359"/>
      <c r="O38" s="297"/>
      <c r="P38" s="297"/>
      <c r="Q38" s="360"/>
      <c r="R38" s="352"/>
      <c r="S38" s="352"/>
      <c r="T38" s="352"/>
      <c r="U38" s="352"/>
      <c r="V38" s="352"/>
      <c r="W38" s="352"/>
      <c r="X38" s="352"/>
      <c r="Y38" s="296" t="s">
        <v>40</v>
      </c>
      <c r="Z38" s="296"/>
      <c r="AA38" s="296"/>
      <c r="AB38" s="296"/>
      <c r="AC38" s="296"/>
      <c r="AD38" s="349"/>
      <c r="AE38" s="350"/>
      <c r="AF38" s="350"/>
      <c r="AG38" s="350"/>
      <c r="AH38" s="351"/>
    </row>
    <row r="39" spans="2:34" ht="15" customHeight="1" x14ac:dyDescent="0.2">
      <c r="B39" s="301"/>
      <c r="C39" s="302"/>
      <c r="D39" s="303"/>
      <c r="E39" s="376"/>
      <c r="F39" s="377"/>
      <c r="G39" s="377"/>
      <c r="H39" s="377"/>
      <c r="I39" s="378"/>
      <c r="J39" s="6"/>
      <c r="K39" s="7"/>
      <c r="L39" s="7"/>
      <c r="M39" s="8"/>
      <c r="N39" s="342"/>
      <c r="O39" s="343"/>
      <c r="P39" s="343"/>
      <c r="Q39" s="344"/>
      <c r="R39" s="352"/>
      <c r="S39" s="352"/>
      <c r="T39" s="352"/>
      <c r="U39" s="352"/>
      <c r="V39" s="352"/>
      <c r="W39" s="352"/>
      <c r="X39" s="352"/>
      <c r="Y39" s="293" t="s">
        <v>41</v>
      </c>
      <c r="Z39" s="294"/>
      <c r="AA39" s="294"/>
      <c r="AB39" s="294"/>
      <c r="AC39" s="295"/>
      <c r="AD39" s="361"/>
      <c r="AE39" s="362"/>
      <c r="AF39" s="362"/>
      <c r="AG39" s="362"/>
      <c r="AH39" s="363"/>
    </row>
    <row r="40" spans="2:34" ht="15" customHeight="1" x14ac:dyDescent="0.2">
      <c r="B40" s="298"/>
      <c r="C40" s="299"/>
      <c r="D40" s="300"/>
      <c r="E40" s="370"/>
      <c r="F40" s="371"/>
      <c r="G40" s="371"/>
      <c r="H40" s="371"/>
      <c r="I40" s="372"/>
      <c r="J40" s="87"/>
      <c r="K40" s="2"/>
      <c r="L40" s="2"/>
      <c r="M40" s="3"/>
      <c r="N40" s="306"/>
      <c r="O40" s="340"/>
      <c r="P40" s="340"/>
      <c r="Q40" s="341"/>
      <c r="R40" s="352"/>
      <c r="S40" s="352"/>
      <c r="T40" s="352"/>
      <c r="U40" s="352"/>
      <c r="V40" s="352"/>
      <c r="W40" s="352"/>
      <c r="X40" s="352"/>
      <c r="Y40" s="326" t="s">
        <v>39</v>
      </c>
      <c r="Z40" s="326"/>
      <c r="AA40" s="326"/>
      <c r="AB40" s="326"/>
      <c r="AC40" s="326"/>
      <c r="AD40" s="346"/>
      <c r="AE40" s="347"/>
      <c r="AF40" s="347"/>
      <c r="AG40" s="347"/>
      <c r="AH40" s="348"/>
    </row>
    <row r="41" spans="2:34" ht="15" customHeight="1" x14ac:dyDescent="0.2">
      <c r="B41" s="304"/>
      <c r="C41" s="345"/>
      <c r="D41" s="305"/>
      <c r="E41" s="373"/>
      <c r="F41" s="374"/>
      <c r="G41" s="374"/>
      <c r="H41" s="374"/>
      <c r="I41" s="375"/>
      <c r="J41" s="4"/>
      <c r="M41" s="5"/>
      <c r="N41" s="359"/>
      <c r="O41" s="297"/>
      <c r="P41" s="297"/>
      <c r="Q41" s="360"/>
      <c r="R41" s="352"/>
      <c r="S41" s="352"/>
      <c r="T41" s="352"/>
      <c r="U41" s="352"/>
      <c r="V41" s="352"/>
      <c r="W41" s="352"/>
      <c r="X41" s="352"/>
      <c r="Y41" s="296" t="s">
        <v>40</v>
      </c>
      <c r="Z41" s="296"/>
      <c r="AA41" s="296"/>
      <c r="AB41" s="296"/>
      <c r="AC41" s="296"/>
      <c r="AD41" s="349"/>
      <c r="AE41" s="350"/>
      <c r="AF41" s="350"/>
      <c r="AG41" s="350"/>
      <c r="AH41" s="351"/>
    </row>
    <row r="42" spans="2:34" ht="15" customHeight="1" x14ac:dyDescent="0.2">
      <c r="B42" s="301"/>
      <c r="C42" s="302"/>
      <c r="D42" s="303"/>
      <c r="E42" s="376"/>
      <c r="F42" s="377"/>
      <c r="G42" s="377"/>
      <c r="H42" s="377"/>
      <c r="I42" s="378"/>
      <c r="J42" s="6"/>
      <c r="K42" s="7"/>
      <c r="L42" s="7"/>
      <c r="M42" s="8"/>
      <c r="N42" s="342"/>
      <c r="O42" s="343"/>
      <c r="P42" s="343"/>
      <c r="Q42" s="344"/>
      <c r="R42" s="352"/>
      <c r="S42" s="352"/>
      <c r="T42" s="352"/>
      <c r="U42" s="352"/>
      <c r="V42" s="352"/>
      <c r="W42" s="352"/>
      <c r="X42" s="352"/>
      <c r="Y42" s="293" t="s">
        <v>41</v>
      </c>
      <c r="Z42" s="294"/>
      <c r="AA42" s="294"/>
      <c r="AB42" s="294"/>
      <c r="AC42" s="295"/>
      <c r="AD42" s="361"/>
      <c r="AE42" s="362"/>
      <c r="AF42" s="362"/>
      <c r="AG42" s="362"/>
      <c r="AH42" s="363"/>
    </row>
    <row r="43" spans="2:34" ht="15" customHeight="1" x14ac:dyDescent="0.2">
      <c r="B43" s="298"/>
      <c r="C43" s="299"/>
      <c r="D43" s="300"/>
      <c r="E43" s="370"/>
      <c r="F43" s="371"/>
      <c r="G43" s="371"/>
      <c r="H43" s="371"/>
      <c r="I43" s="372"/>
      <c r="J43" s="87"/>
      <c r="K43" s="2"/>
      <c r="L43" s="2"/>
      <c r="M43" s="3"/>
      <c r="N43" s="306"/>
      <c r="O43" s="340"/>
      <c r="P43" s="340"/>
      <c r="Q43" s="341"/>
      <c r="R43" s="352"/>
      <c r="S43" s="352"/>
      <c r="T43" s="352"/>
      <c r="U43" s="352"/>
      <c r="V43" s="352"/>
      <c r="W43" s="352"/>
      <c r="X43" s="352"/>
      <c r="Y43" s="326" t="s">
        <v>39</v>
      </c>
      <c r="Z43" s="326"/>
      <c r="AA43" s="326"/>
      <c r="AB43" s="326"/>
      <c r="AC43" s="326"/>
      <c r="AD43" s="346"/>
      <c r="AE43" s="347"/>
      <c r="AF43" s="347"/>
      <c r="AG43" s="347"/>
      <c r="AH43" s="348"/>
    </row>
    <row r="44" spans="2:34" ht="15" customHeight="1" x14ac:dyDescent="0.2">
      <c r="B44" s="304"/>
      <c r="C44" s="345"/>
      <c r="D44" s="305"/>
      <c r="E44" s="373"/>
      <c r="F44" s="374"/>
      <c r="G44" s="374"/>
      <c r="H44" s="374"/>
      <c r="I44" s="375"/>
      <c r="J44" s="4"/>
      <c r="M44" s="5"/>
      <c r="N44" s="359"/>
      <c r="O44" s="297"/>
      <c r="P44" s="297"/>
      <c r="Q44" s="360"/>
      <c r="R44" s="352"/>
      <c r="S44" s="352"/>
      <c r="T44" s="352"/>
      <c r="U44" s="352"/>
      <c r="V44" s="352"/>
      <c r="W44" s="352"/>
      <c r="X44" s="352"/>
      <c r="Y44" s="296" t="s">
        <v>40</v>
      </c>
      <c r="Z44" s="296"/>
      <c r="AA44" s="296"/>
      <c r="AB44" s="296"/>
      <c r="AC44" s="296"/>
      <c r="AD44" s="349"/>
      <c r="AE44" s="350"/>
      <c r="AF44" s="350"/>
      <c r="AG44" s="350"/>
      <c r="AH44" s="351"/>
    </row>
    <row r="45" spans="2:34" ht="15" customHeight="1" x14ac:dyDescent="0.2">
      <c r="B45" s="301"/>
      <c r="C45" s="302"/>
      <c r="D45" s="303"/>
      <c r="E45" s="376"/>
      <c r="F45" s="377"/>
      <c r="G45" s="377"/>
      <c r="H45" s="377"/>
      <c r="I45" s="378"/>
      <c r="J45" s="6"/>
      <c r="K45" s="7"/>
      <c r="L45" s="7"/>
      <c r="M45" s="8"/>
      <c r="N45" s="342"/>
      <c r="O45" s="343"/>
      <c r="P45" s="343"/>
      <c r="Q45" s="344"/>
      <c r="R45" s="352"/>
      <c r="S45" s="352"/>
      <c r="T45" s="352"/>
      <c r="U45" s="352"/>
      <c r="V45" s="352"/>
      <c r="W45" s="352"/>
      <c r="X45" s="352"/>
      <c r="Y45" s="293" t="s">
        <v>41</v>
      </c>
      <c r="Z45" s="294"/>
      <c r="AA45" s="294"/>
      <c r="AB45" s="294"/>
      <c r="AC45" s="295"/>
      <c r="AD45" s="361"/>
      <c r="AE45" s="362"/>
      <c r="AF45" s="362"/>
      <c r="AG45" s="362"/>
      <c r="AH45" s="363"/>
    </row>
    <row r="46" spans="2:34" ht="15" customHeight="1" x14ac:dyDescent="0.2">
      <c r="B46" s="298"/>
      <c r="C46" s="299"/>
      <c r="D46" s="300"/>
      <c r="E46" s="370"/>
      <c r="F46" s="371"/>
      <c r="G46" s="371"/>
      <c r="H46" s="371"/>
      <c r="I46" s="372"/>
      <c r="J46" s="87"/>
      <c r="K46" s="2"/>
      <c r="L46" s="2"/>
      <c r="M46" s="3"/>
      <c r="N46" s="306"/>
      <c r="O46" s="340"/>
      <c r="P46" s="340"/>
      <c r="Q46" s="341"/>
      <c r="R46" s="352"/>
      <c r="S46" s="352"/>
      <c r="T46" s="352"/>
      <c r="U46" s="352"/>
      <c r="V46" s="352"/>
      <c r="W46" s="352"/>
      <c r="X46" s="352"/>
      <c r="Y46" s="326" t="s">
        <v>39</v>
      </c>
      <c r="Z46" s="326"/>
      <c r="AA46" s="326"/>
      <c r="AB46" s="326"/>
      <c r="AC46" s="326"/>
      <c r="AD46" s="346"/>
      <c r="AE46" s="347"/>
      <c r="AF46" s="347"/>
      <c r="AG46" s="347"/>
      <c r="AH46" s="348"/>
    </row>
    <row r="47" spans="2:34" ht="15" customHeight="1" x14ac:dyDescent="0.2">
      <c r="B47" s="304"/>
      <c r="C47" s="345"/>
      <c r="D47" s="305"/>
      <c r="E47" s="373"/>
      <c r="F47" s="374"/>
      <c r="G47" s="374"/>
      <c r="H47" s="374"/>
      <c r="I47" s="375"/>
      <c r="J47" s="4"/>
      <c r="M47" s="5"/>
      <c r="N47" s="359"/>
      <c r="O47" s="297"/>
      <c r="P47" s="297"/>
      <c r="Q47" s="360"/>
      <c r="R47" s="352"/>
      <c r="S47" s="352"/>
      <c r="T47" s="352"/>
      <c r="U47" s="352"/>
      <c r="V47" s="352"/>
      <c r="W47" s="352"/>
      <c r="X47" s="352"/>
      <c r="Y47" s="296" t="s">
        <v>40</v>
      </c>
      <c r="Z47" s="296"/>
      <c r="AA47" s="296"/>
      <c r="AB47" s="296"/>
      <c r="AC47" s="296"/>
      <c r="AD47" s="349"/>
      <c r="AE47" s="350"/>
      <c r="AF47" s="350"/>
      <c r="AG47" s="350"/>
      <c r="AH47" s="351"/>
    </row>
    <row r="48" spans="2:34" ht="15" customHeight="1" x14ac:dyDescent="0.2">
      <c r="B48" s="301"/>
      <c r="C48" s="302"/>
      <c r="D48" s="303"/>
      <c r="E48" s="376"/>
      <c r="F48" s="377"/>
      <c r="G48" s="377"/>
      <c r="H48" s="377"/>
      <c r="I48" s="378"/>
      <c r="J48" s="6"/>
      <c r="K48" s="7"/>
      <c r="L48" s="7"/>
      <c r="M48" s="8"/>
      <c r="N48" s="342"/>
      <c r="O48" s="343"/>
      <c r="P48" s="343"/>
      <c r="Q48" s="344"/>
      <c r="R48" s="352"/>
      <c r="S48" s="352"/>
      <c r="T48" s="352"/>
      <c r="U48" s="352"/>
      <c r="V48" s="352"/>
      <c r="W48" s="352"/>
      <c r="X48" s="352"/>
      <c r="Y48" s="293" t="s">
        <v>41</v>
      </c>
      <c r="Z48" s="294"/>
      <c r="AA48" s="294"/>
      <c r="AB48" s="294"/>
      <c r="AC48" s="295"/>
      <c r="AD48" s="361"/>
      <c r="AE48" s="362"/>
      <c r="AF48" s="362"/>
      <c r="AG48" s="362"/>
      <c r="AH48" s="363"/>
    </row>
    <row r="49" spans="2:34" ht="12" customHeight="1" x14ac:dyDescent="0.2">
      <c r="B49" s="298" t="s">
        <v>29</v>
      </c>
      <c r="C49" s="299"/>
      <c r="D49" s="300"/>
      <c r="E49" s="353"/>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5"/>
    </row>
    <row r="50" spans="2:34" ht="12" customHeight="1" x14ac:dyDescent="0.2">
      <c r="B50" s="301"/>
      <c r="C50" s="302"/>
      <c r="D50" s="303"/>
      <c r="E50" s="356"/>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8"/>
    </row>
    <row r="51" spans="2:34" ht="6" customHeight="1" x14ac:dyDescent="0.2"/>
    <row r="52" spans="2:34" ht="15" customHeight="1" x14ac:dyDescent="0.2">
      <c r="B52" s="1" t="s">
        <v>30</v>
      </c>
      <c r="Z52" s="333" t="s">
        <v>42</v>
      </c>
      <c r="AA52" s="333"/>
      <c r="AB52" s="333"/>
      <c r="AC52" s="333"/>
      <c r="AD52" s="333"/>
      <c r="AE52" s="333"/>
      <c r="AF52" s="333"/>
      <c r="AG52" s="333"/>
      <c r="AH52" s="333"/>
    </row>
    <row r="53" spans="2:34" ht="9.75" customHeight="1" x14ac:dyDescent="0.2"/>
    <row r="54" spans="2:34" ht="15" customHeight="1" x14ac:dyDescent="0.2">
      <c r="Z54" s="1" t="s">
        <v>31</v>
      </c>
    </row>
    <row r="55" spans="2:34" ht="6" customHeight="1" thickBot="1" x14ac:dyDescent="0.25"/>
    <row r="56" spans="2:34" ht="15" customHeight="1" thickTop="1" x14ac:dyDescent="0.2">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2">
      <c r="B57" s="22" t="s">
        <v>33</v>
      </c>
      <c r="C57" s="1" t="s">
        <v>34</v>
      </c>
      <c r="AH57" s="23"/>
    </row>
    <row r="58" spans="2:34" ht="15" customHeight="1" x14ac:dyDescent="0.2">
      <c r="B58" s="22" t="s">
        <v>35</v>
      </c>
      <c r="C58" s="1" t="s">
        <v>298</v>
      </c>
      <c r="AH58" s="23"/>
    </row>
    <row r="59" spans="2:34" ht="15" customHeight="1" x14ac:dyDescent="0.2">
      <c r="B59" s="22" t="s">
        <v>36</v>
      </c>
      <c r="C59" s="1" t="s">
        <v>56</v>
      </c>
      <c r="AH59" s="23"/>
    </row>
    <row r="60" spans="2:34" ht="15" customHeight="1" x14ac:dyDescent="0.2">
      <c r="B60" s="22" t="s">
        <v>54</v>
      </c>
      <c r="C60" s="1" t="s">
        <v>389</v>
      </c>
      <c r="AH60" s="23"/>
    </row>
    <row r="61" spans="2:34" ht="15" customHeight="1" thickBot="1" x14ac:dyDescent="0.25">
      <c r="B61" s="24" t="s">
        <v>97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6" customHeight="1" thickTop="1" x14ac:dyDescent="0.2"/>
    <row r="63" spans="2:34" ht="15" customHeight="1" thickBot="1" x14ac:dyDescent="0.2">
      <c r="B63" s="332" t="s">
        <v>37</v>
      </c>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row>
    <row r="64" spans="2:34" ht="6" customHeight="1" thickTop="1" x14ac:dyDescent="0.2"/>
  </sheetData>
  <mergeCells count="90">
    <mergeCell ref="E47:I48"/>
    <mergeCell ref="E32:I32"/>
    <mergeCell ref="E33:I33"/>
    <mergeCell ref="Q7:Z8"/>
    <mergeCell ref="W10:AA11"/>
    <mergeCell ref="Y48:AC48"/>
    <mergeCell ref="Y47:AC47"/>
    <mergeCell ref="Y39:AC39"/>
    <mergeCell ref="N34:Q36"/>
    <mergeCell ref="R40:X42"/>
    <mergeCell ref="Y40:AC40"/>
    <mergeCell ref="Y41:AC41"/>
    <mergeCell ref="R37:X39"/>
    <mergeCell ref="Y42:AC42"/>
    <mergeCell ref="Y34:AC34"/>
    <mergeCell ref="N37:Q39"/>
    <mergeCell ref="V5:X5"/>
    <mergeCell ref="Y5:AA5"/>
    <mergeCell ref="AF5:AG5"/>
    <mergeCell ref="AC5:AD5"/>
    <mergeCell ref="E46:I46"/>
    <mergeCell ref="Y32:AH33"/>
    <mergeCell ref="W12:AA13"/>
    <mergeCell ref="AC12:AH13"/>
    <mergeCell ref="X23:AH30"/>
    <mergeCell ref="AD39:AH39"/>
    <mergeCell ref="AD40:AH40"/>
    <mergeCell ref="AD41:AH41"/>
    <mergeCell ref="AD42:AH42"/>
    <mergeCell ref="R32:X33"/>
    <mergeCell ref="AD35:AH35"/>
    <mergeCell ref="AD36:AH36"/>
    <mergeCell ref="B40:D42"/>
    <mergeCell ref="N40:Q42"/>
    <mergeCell ref="B43:D45"/>
    <mergeCell ref="N43:Q45"/>
    <mergeCell ref="E40:I40"/>
    <mergeCell ref="E41:I42"/>
    <mergeCell ref="E43:I43"/>
    <mergeCell ref="E44:I45"/>
    <mergeCell ref="B37:D39"/>
    <mergeCell ref="E34:I34"/>
    <mergeCell ref="E35:I36"/>
    <mergeCell ref="E37:I37"/>
    <mergeCell ref="E38:I39"/>
    <mergeCell ref="B49:D50"/>
    <mergeCell ref="E49:AH50"/>
    <mergeCell ref="Y45:AC45"/>
    <mergeCell ref="R46:X48"/>
    <mergeCell ref="Y46:AC46"/>
    <mergeCell ref="R43:X45"/>
    <mergeCell ref="B46:D48"/>
    <mergeCell ref="Y44:AC44"/>
    <mergeCell ref="Y43:AC43"/>
    <mergeCell ref="AD47:AH47"/>
    <mergeCell ref="AD43:AH43"/>
    <mergeCell ref="N46:Q48"/>
    <mergeCell ref="AD44:AH44"/>
    <mergeCell ref="AD45:AH45"/>
    <mergeCell ref="AD46:AH46"/>
    <mergeCell ref="AD48:AH48"/>
    <mergeCell ref="Y37:AC37"/>
    <mergeCell ref="Y38:AC38"/>
    <mergeCell ref="B2:AH3"/>
    <mergeCell ref="AD19:AE20"/>
    <mergeCell ref="B63:AH63"/>
    <mergeCell ref="Z52:AH52"/>
    <mergeCell ref="N32:Q33"/>
    <mergeCell ref="J32:M33"/>
    <mergeCell ref="O21:Q22"/>
    <mergeCell ref="E28:F30"/>
    <mergeCell ref="B19:D20"/>
    <mergeCell ref="B23:D30"/>
    <mergeCell ref="AD37:AH37"/>
    <mergeCell ref="AD38:AH38"/>
    <mergeCell ref="R34:X36"/>
    <mergeCell ref="AD34:AH34"/>
    <mergeCell ref="Y36:AC36"/>
    <mergeCell ref="Y35:AC35"/>
    <mergeCell ref="AC10:AH11"/>
    <mergeCell ref="B21:D22"/>
    <mergeCell ref="E23:F27"/>
    <mergeCell ref="E19:AC20"/>
    <mergeCell ref="E21:L21"/>
    <mergeCell ref="E22:L22"/>
    <mergeCell ref="R21:AH22"/>
    <mergeCell ref="M21:N21"/>
    <mergeCell ref="M22:N22"/>
    <mergeCell ref="B32:D33"/>
    <mergeCell ref="B34:D36"/>
  </mergeCells>
  <phoneticPr fontId="2"/>
  <dataValidations count="2">
    <dataValidation imeMode="on" allowBlank="1" showInputMessage="1" showErrorMessage="1" sqref="E19:AC20 E47:I48 E44:I45 E41:I42 E38:I39 E35:I36 N34:X48 E49:AH50 R21:AH22 Q7:Z8 AC10" xr:uid="{00000000-0002-0000-0100-000000000000}"/>
    <dataValidation imeMode="off" allowBlank="1" showInputMessage="1" showErrorMessage="1" sqref="E34:I34 E37:I37 E40:I40 E43:I43 E46:I46 AD34:AH48 Y5:AA5 AC5:AD5 AF5:AG5 AC12:AH13" xr:uid="{00000000-0002-0000-0100-000002000000}"/>
  </dataValidations>
  <pageMargins left="0.78740157480314965" right="0.39370078740157483" top="0.39370078740157483" bottom="0.39370078740157483" header="0.51181102362204722" footer="0.51181102362204722"/>
  <pageSetup paperSize="9" scale="98"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16</xdr:col>
                    <xdr:colOff>7620</xdr:colOff>
                    <xdr:row>13</xdr:row>
                    <xdr:rowOff>121920</xdr:rowOff>
                  </from>
                  <to>
                    <xdr:col>18</xdr:col>
                    <xdr:colOff>137160</xdr:colOff>
                    <xdr:row>14</xdr:row>
                    <xdr:rowOff>175260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13</xdr:col>
                    <xdr:colOff>45720</xdr:colOff>
                    <xdr:row>13</xdr:row>
                    <xdr:rowOff>121920</xdr:rowOff>
                  </from>
                  <to>
                    <xdr:col>15</xdr:col>
                    <xdr:colOff>175260</xdr:colOff>
                    <xdr:row>14</xdr:row>
                    <xdr:rowOff>175260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18</xdr:col>
                    <xdr:colOff>160020</xdr:colOff>
                    <xdr:row>13</xdr:row>
                    <xdr:rowOff>121920</xdr:rowOff>
                  </from>
                  <to>
                    <xdr:col>21</xdr:col>
                    <xdr:colOff>83820</xdr:colOff>
                    <xdr:row>14</xdr:row>
                    <xdr:rowOff>175260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31</xdr:col>
                    <xdr:colOff>7620</xdr:colOff>
                    <xdr:row>17</xdr:row>
                    <xdr:rowOff>114300</xdr:rowOff>
                  </from>
                  <to>
                    <xdr:col>33</xdr:col>
                    <xdr:colOff>137160</xdr:colOff>
                    <xdr:row>19</xdr:row>
                    <xdr:rowOff>38100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31</xdr:col>
                    <xdr:colOff>7620</xdr:colOff>
                    <xdr:row>18</xdr:row>
                    <xdr:rowOff>175260</xdr:rowOff>
                  </from>
                  <to>
                    <xdr:col>33</xdr:col>
                    <xdr:colOff>137160</xdr:colOff>
                    <xdr:row>20</xdr:row>
                    <xdr:rowOff>30480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26</xdr:col>
                    <xdr:colOff>121920</xdr:colOff>
                    <xdr:row>5</xdr:row>
                    <xdr:rowOff>83820</xdr:rowOff>
                  </from>
                  <to>
                    <xdr:col>36</xdr:col>
                    <xdr:colOff>99060</xdr:colOff>
                    <xdr:row>7</xdr:row>
                    <xdr:rowOff>7620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26</xdr:col>
                    <xdr:colOff>121920</xdr:colOff>
                    <xdr:row>6</xdr:row>
                    <xdr:rowOff>144780</xdr:rowOff>
                  </from>
                  <to>
                    <xdr:col>36</xdr:col>
                    <xdr:colOff>99060</xdr:colOff>
                    <xdr:row>7</xdr:row>
                    <xdr:rowOff>190500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9</xdr:col>
                    <xdr:colOff>144780</xdr:colOff>
                    <xdr:row>33</xdr:row>
                    <xdr:rowOff>0</xdr:rowOff>
                  </from>
                  <to>
                    <xdr:col>12</xdr:col>
                    <xdr:colOff>68580</xdr:colOff>
                    <xdr:row>34</xdr:row>
                    <xdr:rowOff>45720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9</xdr:col>
                    <xdr:colOff>144780</xdr:colOff>
                    <xdr:row>33</xdr:row>
                    <xdr:rowOff>175260</xdr:rowOff>
                  </from>
                  <to>
                    <xdr:col>12</xdr:col>
                    <xdr:colOff>68580</xdr:colOff>
                    <xdr:row>35</xdr:row>
                    <xdr:rowOff>30480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9</xdr:col>
                    <xdr:colOff>144780</xdr:colOff>
                    <xdr:row>34</xdr:row>
                    <xdr:rowOff>160020</xdr:rowOff>
                  </from>
                  <to>
                    <xdr:col>12</xdr:col>
                    <xdr:colOff>68580</xdr:colOff>
                    <xdr:row>36</xdr:row>
                    <xdr:rowOff>22860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9</xdr:col>
                    <xdr:colOff>144780</xdr:colOff>
                    <xdr:row>35</xdr:row>
                    <xdr:rowOff>182880</xdr:rowOff>
                  </from>
                  <to>
                    <xdr:col>12</xdr:col>
                    <xdr:colOff>68580</xdr:colOff>
                    <xdr:row>37</xdr:row>
                    <xdr:rowOff>38100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9</xdr:col>
                    <xdr:colOff>144780</xdr:colOff>
                    <xdr:row>36</xdr:row>
                    <xdr:rowOff>160020</xdr:rowOff>
                  </from>
                  <to>
                    <xdr:col>12</xdr:col>
                    <xdr:colOff>68580</xdr:colOff>
                    <xdr:row>38</xdr:row>
                    <xdr:rowOff>22860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9</xdr:col>
                    <xdr:colOff>144780</xdr:colOff>
                    <xdr:row>37</xdr:row>
                    <xdr:rowOff>152400</xdr:rowOff>
                  </from>
                  <to>
                    <xdr:col>12</xdr:col>
                    <xdr:colOff>68580</xdr:colOff>
                    <xdr:row>39</xdr:row>
                    <xdr:rowOff>7620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9</xdr:col>
                    <xdr:colOff>144780</xdr:colOff>
                    <xdr:row>38</xdr:row>
                    <xdr:rowOff>175260</xdr:rowOff>
                  </from>
                  <to>
                    <xdr:col>12</xdr:col>
                    <xdr:colOff>68580</xdr:colOff>
                    <xdr:row>40</xdr:row>
                    <xdr:rowOff>30480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9</xdr:col>
                    <xdr:colOff>144780</xdr:colOff>
                    <xdr:row>39</xdr:row>
                    <xdr:rowOff>152400</xdr:rowOff>
                  </from>
                  <to>
                    <xdr:col>12</xdr:col>
                    <xdr:colOff>68580</xdr:colOff>
                    <xdr:row>41</xdr:row>
                    <xdr:rowOff>7620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9</xdr:col>
                    <xdr:colOff>144780</xdr:colOff>
                    <xdr:row>40</xdr:row>
                    <xdr:rowOff>144780</xdr:rowOff>
                  </from>
                  <to>
                    <xdr:col>12</xdr:col>
                    <xdr:colOff>68580</xdr:colOff>
                    <xdr:row>42</xdr:row>
                    <xdr:rowOff>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9</xdr:col>
                    <xdr:colOff>144780</xdr:colOff>
                    <xdr:row>41</xdr:row>
                    <xdr:rowOff>160020</xdr:rowOff>
                  </from>
                  <to>
                    <xdr:col>12</xdr:col>
                    <xdr:colOff>68580</xdr:colOff>
                    <xdr:row>43</xdr:row>
                    <xdr:rowOff>22860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9</xdr:col>
                    <xdr:colOff>144780</xdr:colOff>
                    <xdr:row>42</xdr:row>
                    <xdr:rowOff>144780</xdr:rowOff>
                  </from>
                  <to>
                    <xdr:col>12</xdr:col>
                    <xdr:colOff>68580</xdr:colOff>
                    <xdr:row>44</xdr:row>
                    <xdr:rowOff>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9</xdr:col>
                    <xdr:colOff>144780</xdr:colOff>
                    <xdr:row>43</xdr:row>
                    <xdr:rowOff>137160</xdr:rowOff>
                  </from>
                  <to>
                    <xdr:col>12</xdr:col>
                    <xdr:colOff>68580</xdr:colOff>
                    <xdr:row>44</xdr:row>
                    <xdr:rowOff>182880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9</xdr:col>
                    <xdr:colOff>144780</xdr:colOff>
                    <xdr:row>44</xdr:row>
                    <xdr:rowOff>152400</xdr:rowOff>
                  </from>
                  <to>
                    <xdr:col>12</xdr:col>
                    <xdr:colOff>68580</xdr:colOff>
                    <xdr:row>46</xdr:row>
                    <xdr:rowOff>7620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9</xdr:col>
                    <xdr:colOff>144780</xdr:colOff>
                    <xdr:row>45</xdr:row>
                    <xdr:rowOff>137160</xdr:rowOff>
                  </from>
                  <to>
                    <xdr:col>12</xdr:col>
                    <xdr:colOff>68580</xdr:colOff>
                    <xdr:row>46</xdr:row>
                    <xdr:rowOff>182880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9</xdr:col>
                    <xdr:colOff>144780</xdr:colOff>
                    <xdr:row>46</xdr:row>
                    <xdr:rowOff>121920</xdr:rowOff>
                  </from>
                  <to>
                    <xdr:col>12</xdr:col>
                    <xdr:colOff>68580</xdr:colOff>
                    <xdr:row>47</xdr:row>
                    <xdr:rowOff>175260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1</xdr:col>
                    <xdr:colOff>175260</xdr:colOff>
                    <xdr:row>33</xdr:row>
                    <xdr:rowOff>60960</xdr:rowOff>
                  </from>
                  <to>
                    <xdr:col>3</xdr:col>
                    <xdr:colOff>76200</xdr:colOff>
                    <xdr:row>34</xdr:row>
                    <xdr:rowOff>106680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1</xdr:col>
                    <xdr:colOff>175260</xdr:colOff>
                    <xdr:row>36</xdr:row>
                    <xdr:rowOff>45720</xdr:rowOff>
                  </from>
                  <to>
                    <xdr:col>3</xdr:col>
                    <xdr:colOff>76200</xdr:colOff>
                    <xdr:row>37</xdr:row>
                    <xdr:rowOff>99060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xdr:col>
                    <xdr:colOff>175260</xdr:colOff>
                    <xdr:row>39</xdr:row>
                    <xdr:rowOff>38100</xdr:rowOff>
                  </from>
                  <to>
                    <xdr:col>3</xdr:col>
                    <xdr:colOff>76200</xdr:colOff>
                    <xdr:row>40</xdr:row>
                    <xdr:rowOff>83820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xdr:col>
                    <xdr:colOff>175260</xdr:colOff>
                    <xdr:row>42</xdr:row>
                    <xdr:rowOff>30480</xdr:rowOff>
                  </from>
                  <to>
                    <xdr:col>3</xdr:col>
                    <xdr:colOff>76200</xdr:colOff>
                    <xdr:row>43</xdr:row>
                    <xdr:rowOff>76200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1</xdr:col>
                    <xdr:colOff>175260</xdr:colOff>
                    <xdr:row>45</xdr:row>
                    <xdr:rowOff>22860</xdr:rowOff>
                  </from>
                  <to>
                    <xdr:col>3</xdr:col>
                    <xdr:colOff>76200</xdr:colOff>
                    <xdr:row>46</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161</v>
      </c>
      <c r="AH1" s="39" t="s">
        <v>386</v>
      </c>
    </row>
    <row r="2" spans="2:34" ht="15" customHeight="1" x14ac:dyDescent="0.2">
      <c r="B2" s="327" t="s">
        <v>47</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row>
    <row r="3" spans="2:34" ht="15" customHeight="1" x14ac:dyDescent="0.2">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row>
    <row r="4" spans="2:34" ht="9.75" customHeight="1" x14ac:dyDescent="0.2"/>
    <row r="5" spans="2:34" ht="15" customHeight="1" x14ac:dyDescent="0.2">
      <c r="B5" s="1" t="s">
        <v>1</v>
      </c>
      <c r="V5" s="345" t="s">
        <v>38</v>
      </c>
      <c r="W5" s="345"/>
      <c r="X5" s="345"/>
      <c r="Y5" s="379"/>
      <c r="Z5" s="379"/>
      <c r="AA5" s="379"/>
      <c r="AB5" s="1" t="s">
        <v>329</v>
      </c>
      <c r="AC5" s="379"/>
      <c r="AD5" s="379"/>
      <c r="AE5" s="1" t="s">
        <v>330</v>
      </c>
      <c r="AF5" s="379"/>
      <c r="AG5" s="379"/>
      <c r="AH5" s="1" t="s">
        <v>331</v>
      </c>
    </row>
    <row r="6" spans="2:34" ht="9.75" customHeight="1" x14ac:dyDescent="0.2"/>
    <row r="7" spans="2:34" ht="15" customHeight="1" x14ac:dyDescent="0.2">
      <c r="Q7" s="297"/>
      <c r="R7" s="297"/>
      <c r="S7" s="297"/>
      <c r="T7" s="297"/>
      <c r="U7" s="297"/>
      <c r="V7" s="297"/>
      <c r="W7" s="297"/>
      <c r="X7" s="297"/>
      <c r="Y7" s="297"/>
      <c r="Z7" s="297"/>
      <c r="AA7" s="1" t="s">
        <v>62</v>
      </c>
    </row>
    <row r="8" spans="2:34" ht="15" customHeight="1" x14ac:dyDescent="0.2">
      <c r="Q8" s="297"/>
      <c r="R8" s="297"/>
      <c r="S8" s="297"/>
      <c r="T8" s="297"/>
      <c r="U8" s="297"/>
      <c r="V8" s="297"/>
      <c r="W8" s="297"/>
      <c r="X8" s="297"/>
      <c r="Y8" s="297"/>
      <c r="Z8" s="297"/>
    </row>
    <row r="9" spans="2:34" ht="9.75" customHeight="1" x14ac:dyDescent="0.2"/>
    <row r="10" spans="2:34" ht="15" customHeight="1" x14ac:dyDescent="0.2">
      <c r="W10" s="297" t="s">
        <v>169</v>
      </c>
      <c r="X10" s="297"/>
      <c r="Y10" s="297"/>
      <c r="Z10" s="297"/>
      <c r="AA10" s="297"/>
      <c r="AC10" s="297"/>
      <c r="AD10" s="297"/>
      <c r="AE10" s="297"/>
      <c r="AF10" s="297"/>
      <c r="AG10" s="297"/>
      <c r="AH10" s="297"/>
    </row>
    <row r="11" spans="2:34" ht="15" customHeight="1" x14ac:dyDescent="0.2">
      <c r="W11" s="297"/>
      <c r="X11" s="297"/>
      <c r="Y11" s="297"/>
      <c r="Z11" s="297"/>
      <c r="AA11" s="297"/>
      <c r="AC11" s="297"/>
      <c r="AD11" s="297"/>
      <c r="AE11" s="297"/>
      <c r="AF11" s="297"/>
      <c r="AG11" s="297"/>
      <c r="AH11" s="297"/>
    </row>
    <row r="12" spans="2:34" ht="15" customHeight="1" x14ac:dyDescent="0.2">
      <c r="W12" s="297" t="s">
        <v>4</v>
      </c>
      <c r="X12" s="297"/>
      <c r="Y12" s="297"/>
      <c r="Z12" s="297"/>
      <c r="AA12" s="297"/>
      <c r="AC12" s="380"/>
      <c r="AD12" s="380"/>
      <c r="AE12" s="380"/>
      <c r="AF12" s="380"/>
      <c r="AG12" s="380"/>
      <c r="AH12" s="380"/>
    </row>
    <row r="13" spans="2:34" ht="15" customHeight="1" x14ac:dyDescent="0.2">
      <c r="W13" s="297"/>
      <c r="X13" s="297"/>
      <c r="Y13" s="297"/>
      <c r="Z13" s="297"/>
      <c r="AA13" s="297"/>
      <c r="AC13" s="380"/>
      <c r="AD13" s="380"/>
      <c r="AE13" s="380"/>
      <c r="AF13" s="380"/>
      <c r="AG13" s="380"/>
      <c r="AH13" s="380"/>
    </row>
    <row r="15" spans="2:34" ht="15" customHeight="1" x14ac:dyDescent="0.2">
      <c r="B15" s="1" t="s">
        <v>252</v>
      </c>
    </row>
    <row r="16" spans="2:34" ht="9.75" customHeight="1" x14ac:dyDescent="0.2"/>
    <row r="17" spans="2:34" ht="15" customHeight="1" x14ac:dyDescent="0.2">
      <c r="B17" s="1" t="s">
        <v>253</v>
      </c>
    </row>
    <row r="18" spans="2:34" ht="9.75" customHeight="1" x14ac:dyDescent="0.2"/>
    <row r="19" spans="2:34" ht="15" customHeight="1" x14ac:dyDescent="0.2">
      <c r="B19" s="306" t="s">
        <v>6</v>
      </c>
      <c r="C19" s="340"/>
      <c r="D19" s="341"/>
      <c r="E19" s="306"/>
      <c r="F19" s="340"/>
      <c r="G19" s="340"/>
      <c r="H19" s="340"/>
      <c r="I19" s="340"/>
      <c r="J19" s="340"/>
      <c r="K19" s="340"/>
      <c r="L19" s="340"/>
      <c r="M19" s="340"/>
      <c r="N19" s="340"/>
      <c r="O19" s="340"/>
      <c r="P19" s="340"/>
      <c r="Q19" s="340"/>
      <c r="R19" s="340"/>
      <c r="S19" s="340"/>
      <c r="T19" s="340"/>
      <c r="U19" s="340"/>
      <c r="V19" s="340"/>
      <c r="W19" s="340"/>
      <c r="X19" s="340"/>
      <c r="Y19" s="340"/>
      <c r="Z19" s="340"/>
      <c r="AA19" s="340"/>
      <c r="AB19" s="341"/>
      <c r="AC19" s="328" t="s">
        <v>19</v>
      </c>
      <c r="AD19" s="329"/>
      <c r="AE19" s="2"/>
      <c r="AF19" s="2"/>
      <c r="AG19" s="2"/>
      <c r="AH19" s="3"/>
    </row>
    <row r="20" spans="2:34" ht="15" customHeight="1" x14ac:dyDescent="0.2">
      <c r="B20" s="342"/>
      <c r="C20" s="343"/>
      <c r="D20" s="344"/>
      <c r="E20" s="342"/>
      <c r="F20" s="343"/>
      <c r="G20" s="343"/>
      <c r="H20" s="343"/>
      <c r="I20" s="343"/>
      <c r="J20" s="343"/>
      <c r="K20" s="343"/>
      <c r="L20" s="343"/>
      <c r="M20" s="343"/>
      <c r="N20" s="343"/>
      <c r="O20" s="343"/>
      <c r="P20" s="343"/>
      <c r="Q20" s="343"/>
      <c r="R20" s="343"/>
      <c r="S20" s="343"/>
      <c r="T20" s="343"/>
      <c r="U20" s="343"/>
      <c r="V20" s="343"/>
      <c r="W20" s="343"/>
      <c r="X20" s="343"/>
      <c r="Y20" s="343"/>
      <c r="Z20" s="343"/>
      <c r="AA20" s="343"/>
      <c r="AB20" s="344"/>
      <c r="AC20" s="390"/>
      <c r="AD20" s="391"/>
      <c r="AE20" s="7"/>
      <c r="AF20" s="7"/>
      <c r="AG20" s="7"/>
      <c r="AH20" s="8"/>
    </row>
    <row r="21" spans="2:34" ht="15" customHeight="1" x14ac:dyDescent="0.2">
      <c r="B21" s="298" t="s">
        <v>20</v>
      </c>
      <c r="C21" s="299"/>
      <c r="D21" s="300"/>
      <c r="E21" s="312" t="s">
        <v>90</v>
      </c>
      <c r="F21" s="313"/>
      <c r="G21" s="313"/>
      <c r="H21" s="313"/>
      <c r="I21" s="313"/>
      <c r="J21" s="313"/>
      <c r="K21" s="313"/>
      <c r="L21" s="313"/>
      <c r="M21" s="322" t="s">
        <v>21</v>
      </c>
      <c r="N21" s="323"/>
      <c r="O21" s="298" t="s">
        <v>23</v>
      </c>
      <c r="P21" s="299"/>
      <c r="Q21" s="299"/>
      <c r="R21" s="316"/>
      <c r="S21" s="317"/>
      <c r="T21" s="317"/>
      <c r="U21" s="317"/>
      <c r="V21" s="317"/>
      <c r="W21" s="317"/>
      <c r="X21" s="317"/>
      <c r="Y21" s="317"/>
      <c r="Z21" s="317"/>
      <c r="AA21" s="317"/>
      <c r="AB21" s="317"/>
      <c r="AC21" s="317"/>
      <c r="AD21" s="317"/>
      <c r="AE21" s="317"/>
      <c r="AF21" s="317"/>
      <c r="AG21" s="317"/>
      <c r="AH21" s="318"/>
    </row>
    <row r="22" spans="2:34" ht="15" customHeight="1" x14ac:dyDescent="0.2">
      <c r="B22" s="301"/>
      <c r="C22" s="302"/>
      <c r="D22" s="303"/>
      <c r="E22" s="314" t="s">
        <v>90</v>
      </c>
      <c r="F22" s="315"/>
      <c r="G22" s="315"/>
      <c r="H22" s="315"/>
      <c r="I22" s="315"/>
      <c r="J22" s="315"/>
      <c r="K22" s="315"/>
      <c r="L22" s="315"/>
      <c r="M22" s="324" t="s">
        <v>22</v>
      </c>
      <c r="N22" s="325"/>
      <c r="O22" s="304"/>
      <c r="P22" s="345"/>
      <c r="Q22" s="345"/>
      <c r="R22" s="392"/>
      <c r="S22" s="393"/>
      <c r="T22" s="393"/>
      <c r="U22" s="393"/>
      <c r="V22" s="393"/>
      <c r="W22" s="393"/>
      <c r="X22" s="393"/>
      <c r="Y22" s="393"/>
      <c r="Z22" s="393"/>
      <c r="AA22" s="393"/>
      <c r="AB22" s="393"/>
      <c r="AC22" s="393"/>
      <c r="AD22" s="393"/>
      <c r="AE22" s="393"/>
      <c r="AF22" s="393"/>
      <c r="AG22" s="393"/>
      <c r="AH22" s="394"/>
    </row>
    <row r="23" spans="2:34" ht="15" customHeight="1" x14ac:dyDescent="0.2">
      <c r="B23" s="298" t="s">
        <v>49</v>
      </c>
      <c r="C23" s="299"/>
      <c r="D23" s="300"/>
      <c r="E23" s="334" t="s">
        <v>170</v>
      </c>
      <c r="F23" s="336"/>
      <c r="G23" s="326"/>
      <c r="H23" s="326"/>
      <c r="I23" s="326"/>
      <c r="J23" s="326"/>
      <c r="K23" s="326"/>
      <c r="L23" s="397"/>
      <c r="M23" s="334" t="s">
        <v>48</v>
      </c>
      <c r="N23" s="336"/>
      <c r="O23" s="10"/>
      <c r="P23" s="53"/>
      <c r="Q23" s="53"/>
      <c r="R23" s="53"/>
      <c r="S23" s="53"/>
      <c r="T23" s="53"/>
      <c r="U23" s="12"/>
      <c r="V23" s="298" t="s">
        <v>149</v>
      </c>
      <c r="W23" s="299"/>
      <c r="X23" s="299"/>
      <c r="Y23" s="299"/>
      <c r="Z23" s="299"/>
      <c r="AA23" s="299"/>
      <c r="AB23" s="299"/>
      <c r="AC23" s="299"/>
      <c r="AD23" s="299"/>
      <c r="AE23" s="299"/>
      <c r="AF23" s="299"/>
      <c r="AG23" s="299"/>
      <c r="AH23" s="300"/>
    </row>
    <row r="24" spans="2:34" ht="15" customHeight="1" x14ac:dyDescent="0.2">
      <c r="B24" s="304"/>
      <c r="C24" s="345"/>
      <c r="D24" s="305"/>
      <c r="E24" s="337"/>
      <c r="F24" s="339"/>
      <c r="G24" s="401"/>
      <c r="H24" s="401"/>
      <c r="I24" s="401"/>
      <c r="J24" s="401"/>
      <c r="K24" s="401"/>
      <c r="L24" s="402"/>
      <c r="M24" s="337"/>
      <c r="N24" s="339"/>
      <c r="O24" s="13"/>
      <c r="P24" s="82"/>
      <c r="Q24" s="82"/>
      <c r="R24" s="82"/>
      <c r="S24" s="82"/>
      <c r="T24" s="82"/>
      <c r="U24" s="15"/>
      <c r="V24" s="304"/>
      <c r="W24" s="345"/>
      <c r="X24" s="345"/>
      <c r="Y24" s="345"/>
      <c r="Z24" s="345"/>
      <c r="AA24" s="345"/>
      <c r="AB24" s="345"/>
      <c r="AC24" s="345"/>
      <c r="AD24" s="345"/>
      <c r="AE24" s="345"/>
      <c r="AF24" s="345"/>
      <c r="AG24" s="345"/>
      <c r="AH24" s="305"/>
    </row>
    <row r="25" spans="2:34" ht="15" customHeight="1" x14ac:dyDescent="0.2">
      <c r="B25" s="301"/>
      <c r="C25" s="302"/>
      <c r="D25" s="303"/>
      <c r="E25" s="395"/>
      <c r="F25" s="396"/>
      <c r="G25" s="343"/>
      <c r="H25" s="343"/>
      <c r="I25" s="343"/>
      <c r="J25" s="343"/>
      <c r="K25" s="343"/>
      <c r="L25" s="403"/>
      <c r="M25" s="395"/>
      <c r="N25" s="396"/>
      <c r="O25" s="16"/>
      <c r="P25" s="86"/>
      <c r="Q25" s="86"/>
      <c r="R25" s="86"/>
      <c r="S25" s="86"/>
      <c r="T25" s="86"/>
      <c r="U25" s="18"/>
      <c r="V25" s="301"/>
      <c r="W25" s="302"/>
      <c r="X25" s="302"/>
      <c r="Y25" s="302"/>
      <c r="Z25" s="302"/>
      <c r="AA25" s="302"/>
      <c r="AB25" s="302"/>
      <c r="AC25" s="302"/>
      <c r="AD25" s="302"/>
      <c r="AE25" s="302"/>
      <c r="AF25" s="302"/>
      <c r="AG25" s="302"/>
      <c r="AH25" s="303"/>
    </row>
    <row r="26" spans="2:34" ht="9.75" customHeight="1" x14ac:dyDescent="0.2"/>
    <row r="27" spans="2:34" ht="15" customHeight="1" x14ac:dyDescent="0.2">
      <c r="B27" s="364" t="s">
        <v>251</v>
      </c>
      <c r="C27" s="365"/>
      <c r="D27" s="366"/>
      <c r="E27" s="298" t="s">
        <v>388</v>
      </c>
      <c r="F27" s="299"/>
      <c r="G27" s="299"/>
      <c r="H27" s="299"/>
      <c r="I27" s="300"/>
      <c r="J27" s="298" t="s">
        <v>25</v>
      </c>
      <c r="K27" s="299"/>
      <c r="L27" s="299"/>
      <c r="M27" s="300"/>
      <c r="N27" s="334" t="s">
        <v>52</v>
      </c>
      <c r="O27" s="335"/>
      <c r="P27" s="335"/>
      <c r="Q27" s="336"/>
      <c r="R27" s="298" t="s">
        <v>26</v>
      </c>
      <c r="S27" s="299"/>
      <c r="T27" s="299"/>
      <c r="U27" s="299"/>
      <c r="V27" s="299"/>
      <c r="W27" s="299"/>
      <c r="X27" s="300"/>
      <c r="Y27" s="298" t="s">
        <v>27</v>
      </c>
      <c r="Z27" s="299"/>
      <c r="AA27" s="299"/>
      <c r="AB27" s="299"/>
      <c r="AC27" s="299"/>
      <c r="AD27" s="299"/>
      <c r="AE27" s="299"/>
      <c r="AF27" s="299"/>
      <c r="AG27" s="299"/>
      <c r="AH27" s="300"/>
    </row>
    <row r="28" spans="2:34" ht="15" customHeight="1" x14ac:dyDescent="0.2">
      <c r="B28" s="367"/>
      <c r="C28" s="368"/>
      <c r="D28" s="369"/>
      <c r="E28" s="387" t="s">
        <v>53</v>
      </c>
      <c r="F28" s="388"/>
      <c r="G28" s="388"/>
      <c r="H28" s="388"/>
      <c r="I28" s="389"/>
      <c r="J28" s="301"/>
      <c r="K28" s="302"/>
      <c r="L28" s="302"/>
      <c r="M28" s="303"/>
      <c r="N28" s="337"/>
      <c r="O28" s="338"/>
      <c r="P28" s="338"/>
      <c r="Q28" s="339"/>
      <c r="R28" s="301"/>
      <c r="S28" s="302"/>
      <c r="T28" s="302"/>
      <c r="U28" s="302"/>
      <c r="V28" s="302"/>
      <c r="W28" s="302"/>
      <c r="X28" s="303"/>
      <c r="Y28" s="301"/>
      <c r="Z28" s="302"/>
      <c r="AA28" s="302"/>
      <c r="AB28" s="302"/>
      <c r="AC28" s="302"/>
      <c r="AD28" s="302"/>
      <c r="AE28" s="302"/>
      <c r="AF28" s="302"/>
      <c r="AG28" s="302"/>
      <c r="AH28" s="303"/>
    </row>
    <row r="29" spans="2:34" ht="15" customHeight="1" x14ac:dyDescent="0.2">
      <c r="B29" s="298"/>
      <c r="C29" s="299"/>
      <c r="D29" s="300"/>
      <c r="E29" s="370"/>
      <c r="F29" s="371"/>
      <c r="G29" s="371"/>
      <c r="H29" s="371"/>
      <c r="I29" s="372"/>
      <c r="J29" s="87"/>
      <c r="K29" s="2"/>
      <c r="L29" s="2"/>
      <c r="M29" s="3"/>
      <c r="N29" s="306"/>
      <c r="O29" s="340"/>
      <c r="P29" s="340"/>
      <c r="Q29" s="341"/>
      <c r="R29" s="352"/>
      <c r="S29" s="352"/>
      <c r="T29" s="352"/>
      <c r="U29" s="352"/>
      <c r="V29" s="352"/>
      <c r="W29" s="352"/>
      <c r="X29" s="352"/>
      <c r="Y29" s="326" t="s">
        <v>39</v>
      </c>
      <c r="Z29" s="326"/>
      <c r="AA29" s="326"/>
      <c r="AB29" s="326"/>
      <c r="AC29" s="326"/>
      <c r="AD29" s="346"/>
      <c r="AE29" s="347"/>
      <c r="AF29" s="347"/>
      <c r="AG29" s="347"/>
      <c r="AH29" s="348"/>
    </row>
    <row r="30" spans="2:34" ht="15" customHeight="1" x14ac:dyDescent="0.2">
      <c r="B30" s="304"/>
      <c r="C30" s="345"/>
      <c r="D30" s="305"/>
      <c r="E30" s="373"/>
      <c r="F30" s="374"/>
      <c r="G30" s="374"/>
      <c r="H30" s="374"/>
      <c r="I30" s="375"/>
      <c r="J30" s="4"/>
      <c r="M30" s="5"/>
      <c r="N30" s="359"/>
      <c r="O30" s="297"/>
      <c r="P30" s="297"/>
      <c r="Q30" s="360"/>
      <c r="R30" s="352"/>
      <c r="S30" s="352"/>
      <c r="T30" s="352"/>
      <c r="U30" s="352"/>
      <c r="V30" s="352"/>
      <c r="W30" s="352"/>
      <c r="X30" s="352"/>
      <c r="Y30" s="296" t="s">
        <v>40</v>
      </c>
      <c r="Z30" s="296"/>
      <c r="AA30" s="296"/>
      <c r="AB30" s="296"/>
      <c r="AC30" s="296"/>
      <c r="AD30" s="349"/>
      <c r="AE30" s="350"/>
      <c r="AF30" s="350"/>
      <c r="AG30" s="350"/>
      <c r="AH30" s="351"/>
    </row>
    <row r="31" spans="2:34" ht="15" customHeight="1" x14ac:dyDescent="0.2">
      <c r="B31" s="301"/>
      <c r="C31" s="302"/>
      <c r="D31" s="303"/>
      <c r="E31" s="376"/>
      <c r="F31" s="377"/>
      <c r="G31" s="377"/>
      <c r="H31" s="377"/>
      <c r="I31" s="378"/>
      <c r="J31" s="6"/>
      <c r="K31" s="7"/>
      <c r="L31" s="7"/>
      <c r="M31" s="8"/>
      <c r="N31" s="342"/>
      <c r="O31" s="343"/>
      <c r="P31" s="343"/>
      <c r="Q31" s="344"/>
      <c r="R31" s="352"/>
      <c r="S31" s="352"/>
      <c r="T31" s="352"/>
      <c r="U31" s="352"/>
      <c r="V31" s="352"/>
      <c r="W31" s="352"/>
      <c r="X31" s="352"/>
      <c r="Y31" s="293" t="s">
        <v>41</v>
      </c>
      <c r="Z31" s="294"/>
      <c r="AA31" s="294"/>
      <c r="AB31" s="294"/>
      <c r="AC31" s="295"/>
      <c r="AD31" s="361"/>
      <c r="AE31" s="362"/>
      <c r="AF31" s="362"/>
      <c r="AG31" s="362"/>
      <c r="AH31" s="363"/>
    </row>
    <row r="32" spans="2:34" ht="15" customHeight="1" x14ac:dyDescent="0.2">
      <c r="B32" s="298"/>
      <c r="C32" s="299"/>
      <c r="D32" s="300"/>
      <c r="E32" s="370"/>
      <c r="F32" s="371"/>
      <c r="G32" s="371"/>
      <c r="H32" s="371"/>
      <c r="I32" s="372"/>
      <c r="J32" s="87"/>
      <c r="K32" s="2"/>
      <c r="L32" s="2"/>
      <c r="M32" s="3"/>
      <c r="N32" s="306"/>
      <c r="O32" s="340"/>
      <c r="P32" s="340"/>
      <c r="Q32" s="341"/>
      <c r="R32" s="352"/>
      <c r="S32" s="352"/>
      <c r="T32" s="352"/>
      <c r="U32" s="352"/>
      <c r="V32" s="352"/>
      <c r="W32" s="352"/>
      <c r="X32" s="352"/>
      <c r="Y32" s="326" t="s">
        <v>39</v>
      </c>
      <c r="Z32" s="326"/>
      <c r="AA32" s="326"/>
      <c r="AB32" s="326"/>
      <c r="AC32" s="326"/>
      <c r="AD32" s="346"/>
      <c r="AE32" s="347"/>
      <c r="AF32" s="347"/>
      <c r="AG32" s="347"/>
      <c r="AH32" s="348"/>
    </row>
    <row r="33" spans="2:34" ht="15" customHeight="1" x14ac:dyDescent="0.2">
      <c r="B33" s="304"/>
      <c r="C33" s="345"/>
      <c r="D33" s="305"/>
      <c r="E33" s="373"/>
      <c r="F33" s="374"/>
      <c r="G33" s="374"/>
      <c r="H33" s="374"/>
      <c r="I33" s="375"/>
      <c r="J33" s="4"/>
      <c r="M33" s="5"/>
      <c r="N33" s="359"/>
      <c r="O33" s="297"/>
      <c r="P33" s="297"/>
      <c r="Q33" s="360"/>
      <c r="R33" s="352"/>
      <c r="S33" s="352"/>
      <c r="T33" s="352"/>
      <c r="U33" s="352"/>
      <c r="V33" s="352"/>
      <c r="W33" s="352"/>
      <c r="X33" s="352"/>
      <c r="Y33" s="296" t="s">
        <v>40</v>
      </c>
      <c r="Z33" s="296"/>
      <c r="AA33" s="296"/>
      <c r="AB33" s="296"/>
      <c r="AC33" s="296"/>
      <c r="AD33" s="349"/>
      <c r="AE33" s="350"/>
      <c r="AF33" s="350"/>
      <c r="AG33" s="350"/>
      <c r="AH33" s="351"/>
    </row>
    <row r="34" spans="2:34" ht="15" customHeight="1" x14ac:dyDescent="0.2">
      <c r="B34" s="301"/>
      <c r="C34" s="302"/>
      <c r="D34" s="303"/>
      <c r="E34" s="376"/>
      <c r="F34" s="377"/>
      <c r="G34" s="377"/>
      <c r="H34" s="377"/>
      <c r="I34" s="378"/>
      <c r="J34" s="6"/>
      <c r="K34" s="7"/>
      <c r="L34" s="7"/>
      <c r="M34" s="8"/>
      <c r="N34" s="342"/>
      <c r="O34" s="343"/>
      <c r="P34" s="343"/>
      <c r="Q34" s="344"/>
      <c r="R34" s="352"/>
      <c r="S34" s="352"/>
      <c r="T34" s="352"/>
      <c r="U34" s="352"/>
      <c r="V34" s="352"/>
      <c r="W34" s="352"/>
      <c r="X34" s="352"/>
      <c r="Y34" s="293" t="s">
        <v>41</v>
      </c>
      <c r="Z34" s="294"/>
      <c r="AA34" s="294"/>
      <c r="AB34" s="294"/>
      <c r="AC34" s="295"/>
      <c r="AD34" s="361"/>
      <c r="AE34" s="362"/>
      <c r="AF34" s="362"/>
      <c r="AG34" s="362"/>
      <c r="AH34" s="363"/>
    </row>
    <row r="35" spans="2:34" ht="15" customHeight="1" x14ac:dyDescent="0.2">
      <c r="B35" s="298"/>
      <c r="C35" s="299"/>
      <c r="D35" s="300"/>
      <c r="E35" s="370"/>
      <c r="F35" s="371"/>
      <c r="G35" s="371"/>
      <c r="H35" s="371"/>
      <c r="I35" s="372"/>
      <c r="J35" s="87"/>
      <c r="K35" s="2"/>
      <c r="L35" s="2"/>
      <c r="M35" s="3"/>
      <c r="N35" s="306"/>
      <c r="O35" s="340"/>
      <c r="P35" s="340"/>
      <c r="Q35" s="341"/>
      <c r="R35" s="352"/>
      <c r="S35" s="352"/>
      <c r="T35" s="352"/>
      <c r="U35" s="352"/>
      <c r="V35" s="352"/>
      <c r="W35" s="352"/>
      <c r="X35" s="352"/>
      <c r="Y35" s="326" t="s">
        <v>39</v>
      </c>
      <c r="Z35" s="326"/>
      <c r="AA35" s="326"/>
      <c r="AB35" s="326"/>
      <c r="AC35" s="326"/>
      <c r="AD35" s="346"/>
      <c r="AE35" s="347"/>
      <c r="AF35" s="347"/>
      <c r="AG35" s="347"/>
      <c r="AH35" s="348"/>
    </row>
    <row r="36" spans="2:34" ht="15" customHeight="1" x14ac:dyDescent="0.2">
      <c r="B36" s="304"/>
      <c r="C36" s="345"/>
      <c r="D36" s="305"/>
      <c r="E36" s="373"/>
      <c r="F36" s="374"/>
      <c r="G36" s="374"/>
      <c r="H36" s="374"/>
      <c r="I36" s="375"/>
      <c r="J36" s="4"/>
      <c r="M36" s="5"/>
      <c r="N36" s="359"/>
      <c r="O36" s="297"/>
      <c r="P36" s="297"/>
      <c r="Q36" s="360"/>
      <c r="R36" s="352"/>
      <c r="S36" s="352"/>
      <c r="T36" s="352"/>
      <c r="U36" s="352"/>
      <c r="V36" s="352"/>
      <c r="W36" s="352"/>
      <c r="X36" s="352"/>
      <c r="Y36" s="296" t="s">
        <v>40</v>
      </c>
      <c r="Z36" s="296"/>
      <c r="AA36" s="296"/>
      <c r="AB36" s="296"/>
      <c r="AC36" s="296"/>
      <c r="AD36" s="349"/>
      <c r="AE36" s="350"/>
      <c r="AF36" s="350"/>
      <c r="AG36" s="350"/>
      <c r="AH36" s="351"/>
    </row>
    <row r="37" spans="2:34" ht="15" customHeight="1" x14ac:dyDescent="0.2">
      <c r="B37" s="301"/>
      <c r="C37" s="302"/>
      <c r="D37" s="303"/>
      <c r="E37" s="376"/>
      <c r="F37" s="377"/>
      <c r="G37" s="377"/>
      <c r="H37" s="377"/>
      <c r="I37" s="378"/>
      <c r="J37" s="6"/>
      <c r="K37" s="7"/>
      <c r="L37" s="7"/>
      <c r="M37" s="8"/>
      <c r="N37" s="342"/>
      <c r="O37" s="343"/>
      <c r="P37" s="343"/>
      <c r="Q37" s="344"/>
      <c r="R37" s="352"/>
      <c r="S37" s="352"/>
      <c r="T37" s="352"/>
      <c r="U37" s="352"/>
      <c r="V37" s="352"/>
      <c r="W37" s="352"/>
      <c r="X37" s="352"/>
      <c r="Y37" s="293" t="s">
        <v>41</v>
      </c>
      <c r="Z37" s="294"/>
      <c r="AA37" s="294"/>
      <c r="AB37" s="294"/>
      <c r="AC37" s="295"/>
      <c r="AD37" s="361"/>
      <c r="AE37" s="362"/>
      <c r="AF37" s="362"/>
      <c r="AG37" s="362"/>
      <c r="AH37" s="363"/>
    </row>
    <row r="38" spans="2:34" ht="15" customHeight="1" x14ac:dyDescent="0.2">
      <c r="B38" s="9"/>
      <c r="C38" s="2"/>
      <c r="D38" s="3"/>
      <c r="E38" s="9" t="s">
        <v>96</v>
      </c>
      <c r="F38" s="2"/>
      <c r="G38" s="2"/>
      <c r="H38" s="2"/>
      <c r="I38" s="2"/>
      <c r="J38" s="48"/>
      <c r="K38" s="48"/>
      <c r="L38" s="48"/>
      <c r="M38" s="43"/>
      <c r="N38" s="9" t="s">
        <v>151</v>
      </c>
      <c r="O38" s="2"/>
      <c r="P38" s="2"/>
      <c r="Q38" s="48"/>
      <c r="R38" s="2"/>
      <c r="S38" s="2"/>
      <c r="T38" s="2"/>
      <c r="U38" s="2"/>
      <c r="V38" s="2"/>
      <c r="W38" s="2"/>
      <c r="X38" s="3"/>
      <c r="Y38" s="2" t="s">
        <v>152</v>
      </c>
      <c r="Z38" s="2"/>
      <c r="AA38" s="2"/>
      <c r="AB38" s="2"/>
      <c r="AC38" s="2"/>
      <c r="AD38" s="42"/>
      <c r="AE38" s="42"/>
      <c r="AF38" s="42"/>
      <c r="AG38" s="42"/>
      <c r="AH38" s="51"/>
    </row>
    <row r="39" spans="2:34" ht="15" customHeight="1" x14ac:dyDescent="0.2">
      <c r="B39" s="304" t="s">
        <v>150</v>
      </c>
      <c r="C39" s="345"/>
      <c r="D39" s="305"/>
      <c r="E39" s="4"/>
      <c r="J39" s="49"/>
      <c r="K39" s="49"/>
      <c r="L39" s="49"/>
      <c r="M39" s="45"/>
      <c r="N39" s="44"/>
      <c r="Q39" s="49"/>
      <c r="X39" s="5"/>
      <c r="AD39" s="55"/>
      <c r="AE39" s="55"/>
      <c r="AF39" s="55"/>
      <c r="AG39" s="55"/>
      <c r="AH39" s="56"/>
    </row>
    <row r="40" spans="2:34" ht="15" customHeight="1" x14ac:dyDescent="0.2">
      <c r="B40" s="304" t="s">
        <v>153</v>
      </c>
      <c r="C40" s="345"/>
      <c r="D40" s="305"/>
      <c r="E40" s="4"/>
      <c r="J40" s="49"/>
      <c r="K40" s="49"/>
      <c r="L40" s="49"/>
      <c r="M40" s="45"/>
      <c r="N40" s="44"/>
      <c r="Q40" s="49"/>
      <c r="X40" s="5"/>
      <c r="Y40" s="1" t="s">
        <v>132</v>
      </c>
      <c r="AD40" s="55"/>
      <c r="AE40" s="55"/>
      <c r="AF40" s="55"/>
      <c r="AG40" s="55"/>
      <c r="AH40" s="56"/>
    </row>
    <row r="41" spans="2:34" ht="15" customHeight="1" x14ac:dyDescent="0.2">
      <c r="B41" s="301"/>
      <c r="C41" s="302"/>
      <c r="D41" s="303"/>
      <c r="E41" s="6"/>
      <c r="F41" s="7"/>
      <c r="G41" s="7"/>
      <c r="H41" s="7"/>
      <c r="I41" s="7"/>
      <c r="J41" s="50"/>
      <c r="K41" s="50"/>
      <c r="L41" s="50"/>
      <c r="M41" s="47"/>
      <c r="N41" s="46"/>
      <c r="O41" s="50"/>
      <c r="P41" s="50"/>
      <c r="Q41" s="50"/>
      <c r="R41" s="7"/>
      <c r="S41" s="7"/>
      <c r="T41" s="7"/>
      <c r="U41" s="7"/>
      <c r="V41" s="7"/>
      <c r="W41" s="7"/>
      <c r="X41" s="8"/>
      <c r="AD41" s="55"/>
      <c r="AE41" s="55"/>
      <c r="AF41" s="55"/>
      <c r="AG41" s="55"/>
      <c r="AH41" s="56"/>
    </row>
    <row r="42" spans="2:34" ht="15" customHeight="1" x14ac:dyDescent="0.2">
      <c r="B42" s="298" t="s">
        <v>29</v>
      </c>
      <c r="C42" s="299"/>
      <c r="D42" s="300"/>
      <c r="E42" s="353"/>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5"/>
    </row>
    <row r="43" spans="2:34" ht="15" customHeight="1" x14ac:dyDescent="0.2">
      <c r="B43" s="304"/>
      <c r="C43" s="345"/>
      <c r="D43" s="305"/>
      <c r="E43" s="398"/>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01"/>
      <c r="C44" s="302"/>
      <c r="D44" s="303"/>
      <c r="E44" s="356"/>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8"/>
    </row>
    <row r="46" spans="2:34" ht="15" customHeight="1" x14ac:dyDescent="0.2">
      <c r="B46" s="1" t="s">
        <v>30</v>
      </c>
      <c r="Z46" s="333" t="s">
        <v>42</v>
      </c>
      <c r="AA46" s="333"/>
      <c r="AB46" s="333"/>
      <c r="AC46" s="333"/>
      <c r="AD46" s="333"/>
      <c r="AE46" s="333"/>
      <c r="AF46" s="333"/>
      <c r="AG46" s="333"/>
      <c r="AH46" s="333"/>
    </row>
    <row r="47" spans="2:34" ht="9.75" customHeight="1" x14ac:dyDescent="0.2"/>
    <row r="48" spans="2:34" ht="15" customHeight="1" x14ac:dyDescent="0.2">
      <c r="Z48" s="1" t="s">
        <v>31</v>
      </c>
    </row>
    <row r="49" spans="2:34" ht="15" customHeight="1" thickBot="1" x14ac:dyDescent="0.25"/>
    <row r="50" spans="2:34" ht="15" customHeight="1" thickTop="1" x14ac:dyDescent="0.2">
      <c r="B50" s="19" t="s">
        <v>32</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row>
    <row r="51" spans="2:34" ht="15" customHeight="1" x14ac:dyDescent="0.2">
      <c r="B51" s="22" t="s">
        <v>43</v>
      </c>
      <c r="C51" s="1" t="s">
        <v>44</v>
      </c>
      <c r="AH51" s="23"/>
    </row>
    <row r="52" spans="2:34" ht="15" customHeight="1" x14ac:dyDescent="0.2">
      <c r="B52" s="22" t="s">
        <v>45</v>
      </c>
      <c r="C52" s="1" t="s">
        <v>298</v>
      </c>
      <c r="AH52" s="23"/>
    </row>
    <row r="53" spans="2:34" ht="15" customHeight="1" x14ac:dyDescent="0.2">
      <c r="B53" s="22" t="s">
        <v>50</v>
      </c>
      <c r="C53" s="1" t="s">
        <v>51</v>
      </c>
      <c r="AH53" s="23"/>
    </row>
    <row r="54" spans="2:34" ht="15" customHeight="1" x14ac:dyDescent="0.2">
      <c r="B54" s="22" t="s">
        <v>54</v>
      </c>
      <c r="C54" s="1" t="s">
        <v>55</v>
      </c>
      <c r="AH54" s="23"/>
    </row>
    <row r="55" spans="2:34" ht="15" customHeight="1" x14ac:dyDescent="0.2">
      <c r="B55" s="22" t="s">
        <v>97</v>
      </c>
      <c r="C55" s="1" t="s">
        <v>389</v>
      </c>
      <c r="AH55" s="23"/>
    </row>
    <row r="56" spans="2:34" ht="15" customHeight="1" thickBot="1" x14ac:dyDescent="0.25">
      <c r="B56" s="24" t="s">
        <v>98</v>
      </c>
      <c r="C56" s="25" t="s">
        <v>390</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
      <c r="B59" s="332" t="s">
        <v>37</v>
      </c>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row>
    <row r="60" spans="2:34" ht="15" customHeight="1" thickTop="1" x14ac:dyDescent="0.2"/>
  </sheetData>
  <mergeCells count="73">
    <mergeCell ref="AC5:AD5"/>
    <mergeCell ref="AF5:AG5"/>
    <mergeCell ref="E29:I29"/>
    <mergeCell ref="E30:I31"/>
    <mergeCell ref="R29:X31"/>
    <mergeCell ref="Y29:AC29"/>
    <mergeCell ref="W10:AA11"/>
    <mergeCell ref="E28:I28"/>
    <mergeCell ref="R27:X28"/>
    <mergeCell ref="Y27:AH28"/>
    <mergeCell ref="G24:L25"/>
    <mergeCell ref="AC10:AH11"/>
    <mergeCell ref="Y37:AC37"/>
    <mergeCell ref="AD37:AH37"/>
    <mergeCell ref="Y35:AC35"/>
    <mergeCell ref="AD35:AH35"/>
    <mergeCell ref="Y36:AC36"/>
    <mergeCell ref="AD36:AH36"/>
    <mergeCell ref="AD34:AH34"/>
    <mergeCell ref="Y34:AC34"/>
    <mergeCell ref="Y32:AC32"/>
    <mergeCell ref="AD32:AH32"/>
    <mergeCell ref="Y33:AC33"/>
    <mergeCell ref="AD33:AH33"/>
    <mergeCell ref="B35:D37"/>
    <mergeCell ref="N35:Q37"/>
    <mergeCell ref="R32:X34"/>
    <mergeCell ref="R35:X37"/>
    <mergeCell ref="B32:D34"/>
    <mergeCell ref="N32:Q34"/>
    <mergeCell ref="E35:I35"/>
    <mergeCell ref="E36:I37"/>
    <mergeCell ref="E32:I32"/>
    <mergeCell ref="E33:I34"/>
    <mergeCell ref="B59:AH59"/>
    <mergeCell ref="Z46:AH46"/>
    <mergeCell ref="E42:AH44"/>
    <mergeCell ref="B42:D44"/>
    <mergeCell ref="B39:D39"/>
    <mergeCell ref="B41:D41"/>
    <mergeCell ref="B40:D40"/>
    <mergeCell ref="B23:D25"/>
    <mergeCell ref="E23:F25"/>
    <mergeCell ref="B27:D28"/>
    <mergeCell ref="Y31:AC31"/>
    <mergeCell ref="AD31:AH31"/>
    <mergeCell ref="B29:D31"/>
    <mergeCell ref="N29:Q31"/>
    <mergeCell ref="AD29:AH29"/>
    <mergeCell ref="Y30:AC30"/>
    <mergeCell ref="AD30:AH30"/>
    <mergeCell ref="G23:L23"/>
    <mergeCell ref="M23:N25"/>
    <mergeCell ref="J27:M28"/>
    <mergeCell ref="N27:Q28"/>
    <mergeCell ref="V23:AH25"/>
    <mergeCell ref="E27:I27"/>
    <mergeCell ref="B2:AH3"/>
    <mergeCell ref="B19:D20"/>
    <mergeCell ref="B21:D22"/>
    <mergeCell ref="AC19:AD20"/>
    <mergeCell ref="E21:L21"/>
    <mergeCell ref="Q7:Z8"/>
    <mergeCell ref="E19:AB20"/>
    <mergeCell ref="W12:AA13"/>
    <mergeCell ref="AC12:AH13"/>
    <mergeCell ref="E22:L22"/>
    <mergeCell ref="M22:N22"/>
    <mergeCell ref="M21:N21"/>
    <mergeCell ref="O21:Q22"/>
    <mergeCell ref="R21:AH22"/>
    <mergeCell ref="V5:X5"/>
    <mergeCell ref="Y5:AA5"/>
  </mergeCells>
  <phoneticPr fontId="2"/>
  <dataValidations count="2">
    <dataValidation imeMode="on" allowBlank="1" showInputMessage="1" showErrorMessage="1" sqref="E42:AH44 Q7:Z8 E19:AB20 R21:AH22 E30:I31 N29:Q31 R29:X31 N32:Q34 R32:X34 E33:I34 E36:I37 N35:Q37 R35:X37 AC10" xr:uid="{00000000-0002-0000-0200-000000000000}"/>
    <dataValidation imeMode="off" allowBlank="1" showInputMessage="1" showErrorMessage="1" sqref="AD29:AH37 E29:I29 E32:I32 E35:I35 AF5:AG5 AC5:AD5 Y5:AA5 AC12:AH13" xr:uid="{00000000-0002-0000-02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27</xdr:col>
                    <xdr:colOff>7620</xdr:colOff>
                    <xdr:row>5</xdr:row>
                    <xdr:rowOff>106680</xdr:rowOff>
                  </from>
                  <to>
                    <xdr:col>35</xdr:col>
                    <xdr:colOff>411480</xdr:colOff>
                    <xdr:row>7</xdr:row>
                    <xdr:rowOff>30480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27</xdr:col>
                    <xdr:colOff>7620</xdr:colOff>
                    <xdr:row>6</xdr:row>
                    <xdr:rowOff>160020</xdr:rowOff>
                  </from>
                  <to>
                    <xdr:col>35</xdr:col>
                    <xdr:colOff>411480</xdr:colOff>
                    <xdr:row>8</xdr:row>
                    <xdr:rowOff>22860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25</xdr:col>
                    <xdr:colOff>160020</xdr:colOff>
                    <xdr:row>13</xdr:row>
                    <xdr:rowOff>160020</xdr:rowOff>
                  </from>
                  <to>
                    <xdr:col>28</xdr:col>
                    <xdr:colOff>99060</xdr:colOff>
                    <xdr:row>15</xdr:row>
                    <xdr:rowOff>22860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23</xdr:col>
                    <xdr:colOff>0</xdr:colOff>
                    <xdr:row>13</xdr:row>
                    <xdr:rowOff>160020</xdr:rowOff>
                  </from>
                  <to>
                    <xdr:col>25</xdr:col>
                    <xdr:colOff>137160</xdr:colOff>
                    <xdr:row>15</xdr:row>
                    <xdr:rowOff>22860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28</xdr:col>
                    <xdr:colOff>160020</xdr:colOff>
                    <xdr:row>13</xdr:row>
                    <xdr:rowOff>160020</xdr:rowOff>
                  </from>
                  <to>
                    <xdr:col>31</xdr:col>
                    <xdr:colOff>99060</xdr:colOff>
                    <xdr:row>15</xdr:row>
                    <xdr:rowOff>22860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6</xdr:col>
                    <xdr:colOff>60960</xdr:colOff>
                    <xdr:row>21</xdr:row>
                    <xdr:rowOff>160020</xdr:rowOff>
                  </from>
                  <to>
                    <xdr:col>11</xdr:col>
                    <xdr:colOff>99060</xdr:colOff>
                    <xdr:row>23</xdr:row>
                    <xdr:rowOff>22860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6</xdr:col>
                    <xdr:colOff>60960</xdr:colOff>
                    <xdr:row>23</xdr:row>
                    <xdr:rowOff>83820</xdr:rowOff>
                  </from>
                  <to>
                    <xdr:col>11</xdr:col>
                    <xdr:colOff>99060</xdr:colOff>
                    <xdr:row>24</xdr:row>
                    <xdr:rowOff>137160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14</xdr:col>
                    <xdr:colOff>22860</xdr:colOff>
                    <xdr:row>21</xdr:row>
                    <xdr:rowOff>175260</xdr:rowOff>
                  </from>
                  <to>
                    <xdr:col>20</xdr:col>
                    <xdr:colOff>121920</xdr:colOff>
                    <xdr:row>23</xdr:row>
                    <xdr:rowOff>30480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14</xdr:col>
                    <xdr:colOff>22860</xdr:colOff>
                    <xdr:row>22</xdr:row>
                    <xdr:rowOff>160020</xdr:rowOff>
                  </from>
                  <to>
                    <xdr:col>20</xdr:col>
                    <xdr:colOff>121920</xdr:colOff>
                    <xdr:row>24</xdr:row>
                    <xdr:rowOff>22860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14</xdr:col>
                    <xdr:colOff>22860</xdr:colOff>
                    <xdr:row>23</xdr:row>
                    <xdr:rowOff>160020</xdr:rowOff>
                  </from>
                  <to>
                    <xdr:col>20</xdr:col>
                    <xdr:colOff>121920</xdr:colOff>
                    <xdr:row>25</xdr:row>
                    <xdr:rowOff>22860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30</xdr:col>
                    <xdr:colOff>22860</xdr:colOff>
                    <xdr:row>17</xdr:row>
                    <xdr:rowOff>99060</xdr:rowOff>
                  </from>
                  <to>
                    <xdr:col>34</xdr:col>
                    <xdr:colOff>0</xdr:colOff>
                    <xdr:row>19</xdr:row>
                    <xdr:rowOff>22860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30</xdr:col>
                    <xdr:colOff>22860</xdr:colOff>
                    <xdr:row>18</xdr:row>
                    <xdr:rowOff>160020</xdr:rowOff>
                  </from>
                  <to>
                    <xdr:col>34</xdr:col>
                    <xdr:colOff>0</xdr:colOff>
                    <xdr:row>20</xdr:row>
                    <xdr:rowOff>22860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9</xdr:col>
                    <xdr:colOff>175260</xdr:colOff>
                    <xdr:row>27</xdr:row>
                    <xdr:rowOff>182880</xdr:rowOff>
                  </from>
                  <to>
                    <xdr:col>12</xdr:col>
                    <xdr:colOff>106680</xdr:colOff>
                    <xdr:row>29</xdr:row>
                    <xdr:rowOff>38100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9</xdr:col>
                    <xdr:colOff>175260</xdr:colOff>
                    <xdr:row>28</xdr:row>
                    <xdr:rowOff>160020</xdr:rowOff>
                  </from>
                  <to>
                    <xdr:col>12</xdr:col>
                    <xdr:colOff>106680</xdr:colOff>
                    <xdr:row>30</xdr:row>
                    <xdr:rowOff>22860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9</xdr:col>
                    <xdr:colOff>175260</xdr:colOff>
                    <xdr:row>29</xdr:row>
                    <xdr:rowOff>152400</xdr:rowOff>
                  </from>
                  <to>
                    <xdr:col>12</xdr:col>
                    <xdr:colOff>106680</xdr:colOff>
                    <xdr:row>31</xdr:row>
                    <xdr:rowOff>7620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9</xdr:col>
                    <xdr:colOff>175260</xdr:colOff>
                    <xdr:row>30</xdr:row>
                    <xdr:rowOff>182880</xdr:rowOff>
                  </from>
                  <to>
                    <xdr:col>12</xdr:col>
                    <xdr:colOff>106680</xdr:colOff>
                    <xdr:row>32</xdr:row>
                    <xdr:rowOff>38100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9</xdr:col>
                    <xdr:colOff>175260</xdr:colOff>
                    <xdr:row>31</xdr:row>
                    <xdr:rowOff>160020</xdr:rowOff>
                  </from>
                  <to>
                    <xdr:col>12</xdr:col>
                    <xdr:colOff>106680</xdr:colOff>
                    <xdr:row>33</xdr:row>
                    <xdr:rowOff>22860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175260</xdr:colOff>
                    <xdr:row>32</xdr:row>
                    <xdr:rowOff>152400</xdr:rowOff>
                  </from>
                  <to>
                    <xdr:col>12</xdr:col>
                    <xdr:colOff>106680</xdr:colOff>
                    <xdr:row>34</xdr:row>
                    <xdr:rowOff>7620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9</xdr:col>
                    <xdr:colOff>175260</xdr:colOff>
                    <xdr:row>33</xdr:row>
                    <xdr:rowOff>182880</xdr:rowOff>
                  </from>
                  <to>
                    <xdr:col>12</xdr:col>
                    <xdr:colOff>106680</xdr:colOff>
                    <xdr:row>35</xdr:row>
                    <xdr:rowOff>38100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9</xdr:col>
                    <xdr:colOff>175260</xdr:colOff>
                    <xdr:row>34</xdr:row>
                    <xdr:rowOff>160020</xdr:rowOff>
                  </from>
                  <to>
                    <xdr:col>12</xdr:col>
                    <xdr:colOff>106680</xdr:colOff>
                    <xdr:row>36</xdr:row>
                    <xdr:rowOff>22860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9</xdr:col>
                    <xdr:colOff>175260</xdr:colOff>
                    <xdr:row>35</xdr:row>
                    <xdr:rowOff>152400</xdr:rowOff>
                  </from>
                  <to>
                    <xdr:col>12</xdr:col>
                    <xdr:colOff>106680</xdr:colOff>
                    <xdr:row>37</xdr:row>
                    <xdr:rowOff>7620</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1</xdr:col>
                    <xdr:colOff>182880</xdr:colOff>
                    <xdr:row>28</xdr:row>
                    <xdr:rowOff>160020</xdr:rowOff>
                  </from>
                  <to>
                    <xdr:col>3</xdr:col>
                    <xdr:colOff>83820</xdr:colOff>
                    <xdr:row>30</xdr:row>
                    <xdr:rowOff>22860</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1</xdr:col>
                    <xdr:colOff>182880</xdr:colOff>
                    <xdr:row>31</xdr:row>
                    <xdr:rowOff>160020</xdr:rowOff>
                  </from>
                  <to>
                    <xdr:col>3</xdr:col>
                    <xdr:colOff>83820</xdr:colOff>
                    <xdr:row>33</xdr:row>
                    <xdr:rowOff>22860</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1</xdr:col>
                    <xdr:colOff>182880</xdr:colOff>
                    <xdr:row>34</xdr:row>
                    <xdr:rowOff>160020</xdr:rowOff>
                  </from>
                  <to>
                    <xdr:col>3</xdr:col>
                    <xdr:colOff>83820</xdr:colOff>
                    <xdr:row>36</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AH64"/>
  <sheetViews>
    <sheetView workbookViewId="0"/>
  </sheetViews>
  <sheetFormatPr defaultColWidth="2.6640625" defaultRowHeight="15" customHeight="1" x14ac:dyDescent="0.2"/>
  <cols>
    <col min="1" max="16384" width="2.6640625" style="1"/>
  </cols>
  <sheetData>
    <row r="1" spans="2:34" ht="15" customHeight="1" x14ac:dyDescent="0.2">
      <c r="B1" s="1" t="s">
        <v>162</v>
      </c>
      <c r="AH1" s="39" t="s">
        <v>386</v>
      </c>
    </row>
    <row r="2" spans="2:34" ht="15" customHeight="1" x14ac:dyDescent="0.2">
      <c r="B2" s="327" t="s">
        <v>58</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row>
    <row r="3" spans="2:34" ht="15" customHeight="1" x14ac:dyDescent="0.2">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row>
    <row r="4" spans="2:34" ht="9.75" customHeight="1" x14ac:dyDescent="0.2"/>
    <row r="5" spans="2:34" ht="15" customHeight="1" x14ac:dyDescent="0.2">
      <c r="B5" s="1" t="s">
        <v>1</v>
      </c>
      <c r="V5" s="345" t="s">
        <v>38</v>
      </c>
      <c r="W5" s="345"/>
      <c r="X5" s="345"/>
      <c r="Y5" s="379"/>
      <c r="Z5" s="379"/>
      <c r="AA5" s="379"/>
      <c r="AB5" s="1" t="s">
        <v>329</v>
      </c>
      <c r="AC5" s="379"/>
      <c r="AD5" s="379"/>
      <c r="AE5" s="1" t="s">
        <v>330</v>
      </c>
      <c r="AF5" s="379"/>
      <c r="AG5" s="379"/>
      <c r="AH5" s="1" t="s">
        <v>331</v>
      </c>
    </row>
    <row r="6" spans="2:34" ht="9.75" customHeight="1" x14ac:dyDescent="0.2"/>
    <row r="7" spans="2:34" ht="15" customHeight="1" x14ac:dyDescent="0.2">
      <c r="Q7" s="297"/>
      <c r="R7" s="297"/>
      <c r="S7" s="297"/>
      <c r="T7" s="297"/>
      <c r="U7" s="297"/>
      <c r="V7" s="297"/>
      <c r="W7" s="297"/>
      <c r="X7" s="297"/>
      <c r="Y7" s="297"/>
      <c r="Z7" s="297"/>
      <c r="AA7" s="1" t="s">
        <v>454</v>
      </c>
    </row>
    <row r="8" spans="2:34" ht="15" customHeight="1" x14ac:dyDescent="0.2">
      <c r="Q8" s="297"/>
      <c r="R8" s="297"/>
      <c r="S8" s="297"/>
      <c r="T8" s="297"/>
      <c r="U8" s="297"/>
      <c r="V8" s="297"/>
      <c r="W8" s="297"/>
      <c r="X8" s="297"/>
      <c r="Y8" s="297"/>
      <c r="Z8" s="297"/>
    </row>
    <row r="9" spans="2:34" ht="9.75" customHeight="1" x14ac:dyDescent="0.2"/>
    <row r="10" spans="2:34" ht="15" customHeight="1" x14ac:dyDescent="0.2">
      <c r="W10" s="297" t="s">
        <v>169</v>
      </c>
      <c r="X10" s="297"/>
      <c r="Y10" s="297"/>
      <c r="Z10" s="297"/>
      <c r="AA10" s="297"/>
      <c r="AC10" s="297"/>
      <c r="AD10" s="297"/>
      <c r="AE10" s="297"/>
      <c r="AF10" s="297"/>
      <c r="AG10" s="297"/>
      <c r="AH10" s="297"/>
    </row>
    <row r="11" spans="2:34" ht="15" customHeight="1" x14ac:dyDescent="0.2">
      <c r="W11" s="297"/>
      <c r="X11" s="297"/>
      <c r="Y11" s="297"/>
      <c r="Z11" s="297"/>
      <c r="AA11" s="297"/>
      <c r="AC11" s="297"/>
      <c r="AD11" s="297"/>
      <c r="AE11" s="297"/>
      <c r="AF11" s="297"/>
      <c r="AG11" s="297"/>
      <c r="AH11" s="297"/>
    </row>
    <row r="12" spans="2:34" ht="15" customHeight="1" x14ac:dyDescent="0.2">
      <c r="W12" s="297" t="s">
        <v>4</v>
      </c>
      <c r="X12" s="297"/>
      <c r="Y12" s="297"/>
      <c r="Z12" s="297"/>
      <c r="AA12" s="297"/>
      <c r="AC12" s="380"/>
      <c r="AD12" s="380"/>
      <c r="AE12" s="380"/>
      <c r="AF12" s="380"/>
      <c r="AG12" s="380"/>
      <c r="AH12" s="380"/>
    </row>
    <row r="13" spans="2:34" ht="15" customHeight="1" x14ac:dyDescent="0.2">
      <c r="W13" s="297"/>
      <c r="X13" s="297"/>
      <c r="Y13" s="297"/>
      <c r="Z13" s="297"/>
      <c r="AA13" s="297"/>
      <c r="AC13" s="380"/>
      <c r="AD13" s="380"/>
      <c r="AE13" s="380"/>
      <c r="AF13" s="380"/>
      <c r="AG13" s="380"/>
      <c r="AH13" s="380"/>
    </row>
    <row r="15" spans="2:34" ht="15" customHeight="1" x14ac:dyDescent="0.2">
      <c r="B15" s="1" t="s">
        <v>59</v>
      </c>
      <c r="W15" s="1" t="s">
        <v>60</v>
      </c>
    </row>
    <row r="16" spans="2:34" ht="5.25" customHeight="1" x14ac:dyDescent="0.2"/>
    <row r="17" spans="2:34" ht="15" customHeight="1" x14ac:dyDescent="0.2">
      <c r="B17" s="1" t="s">
        <v>5</v>
      </c>
    </row>
    <row r="18" spans="2:34" ht="9.75" customHeight="1" x14ac:dyDescent="0.2"/>
    <row r="19" spans="2:34" ht="15" customHeight="1" x14ac:dyDescent="0.2">
      <c r="B19" s="298" t="s">
        <v>6</v>
      </c>
      <c r="C19" s="299"/>
      <c r="D19" s="299"/>
      <c r="E19" s="306"/>
      <c r="F19" s="340"/>
      <c r="G19" s="340"/>
      <c r="H19" s="340"/>
      <c r="I19" s="340"/>
      <c r="J19" s="340"/>
      <c r="K19" s="340"/>
      <c r="L19" s="340"/>
      <c r="M19" s="340"/>
      <c r="N19" s="340"/>
      <c r="O19" s="340"/>
      <c r="P19" s="340"/>
      <c r="Q19" s="340"/>
      <c r="R19" s="340"/>
      <c r="S19" s="340"/>
      <c r="T19" s="340"/>
      <c r="U19" s="340"/>
      <c r="V19" s="340"/>
      <c r="W19" s="340"/>
      <c r="X19" s="340"/>
      <c r="Y19" s="340"/>
      <c r="Z19" s="340"/>
      <c r="AA19" s="341"/>
      <c r="AB19" s="425" t="s">
        <v>19</v>
      </c>
      <c r="AC19" s="426"/>
      <c r="AD19" s="2"/>
      <c r="AE19" s="2"/>
      <c r="AF19" s="2"/>
      <c r="AG19" s="2"/>
      <c r="AH19" s="3"/>
    </row>
    <row r="20" spans="2:34" ht="15" customHeight="1" x14ac:dyDescent="0.2">
      <c r="B20" s="304"/>
      <c r="C20" s="345"/>
      <c r="D20" s="345"/>
      <c r="E20" s="359"/>
      <c r="F20" s="297"/>
      <c r="G20" s="297"/>
      <c r="H20" s="297"/>
      <c r="I20" s="297"/>
      <c r="J20" s="297"/>
      <c r="K20" s="297"/>
      <c r="L20" s="297"/>
      <c r="M20" s="297"/>
      <c r="N20" s="297"/>
      <c r="O20" s="297"/>
      <c r="P20" s="297"/>
      <c r="Q20" s="297"/>
      <c r="R20" s="297"/>
      <c r="S20" s="297"/>
      <c r="T20" s="297"/>
      <c r="U20" s="297"/>
      <c r="V20" s="297"/>
      <c r="W20" s="297"/>
      <c r="X20" s="297"/>
      <c r="Y20" s="297"/>
      <c r="Z20" s="297"/>
      <c r="AA20" s="360"/>
      <c r="AB20" s="427"/>
      <c r="AC20" s="428"/>
      <c r="AH20" s="5"/>
    </row>
    <row r="21" spans="2:34" ht="15" customHeight="1" x14ac:dyDescent="0.2">
      <c r="B21" s="301"/>
      <c r="C21" s="302"/>
      <c r="D21" s="302"/>
      <c r="E21" s="342"/>
      <c r="F21" s="343"/>
      <c r="G21" s="343"/>
      <c r="H21" s="343"/>
      <c r="I21" s="343"/>
      <c r="J21" s="343"/>
      <c r="K21" s="343"/>
      <c r="L21" s="343"/>
      <c r="M21" s="343"/>
      <c r="N21" s="343"/>
      <c r="O21" s="343"/>
      <c r="P21" s="343"/>
      <c r="Q21" s="343"/>
      <c r="R21" s="343"/>
      <c r="S21" s="343"/>
      <c r="T21" s="343"/>
      <c r="U21" s="343"/>
      <c r="V21" s="343"/>
      <c r="W21" s="343"/>
      <c r="X21" s="343"/>
      <c r="Y21" s="343"/>
      <c r="Z21" s="343"/>
      <c r="AA21" s="344"/>
      <c r="AB21" s="429"/>
      <c r="AC21" s="430"/>
      <c r="AD21" s="7"/>
      <c r="AE21" s="7"/>
      <c r="AF21" s="7"/>
      <c r="AG21" s="7"/>
      <c r="AH21" s="8"/>
    </row>
    <row r="22" spans="2:34" ht="15" customHeight="1" x14ac:dyDescent="0.2">
      <c r="B22" s="298" t="s">
        <v>20</v>
      </c>
      <c r="C22" s="299"/>
      <c r="D22" s="300"/>
      <c r="E22" s="312" t="s">
        <v>90</v>
      </c>
      <c r="F22" s="313"/>
      <c r="G22" s="313"/>
      <c r="H22" s="313"/>
      <c r="I22" s="313"/>
      <c r="J22" s="313"/>
      <c r="K22" s="313"/>
      <c r="L22" s="313"/>
      <c r="M22" s="322" t="s">
        <v>453</v>
      </c>
      <c r="N22" s="323"/>
      <c r="O22" s="298" t="s">
        <v>23</v>
      </c>
      <c r="P22" s="299"/>
      <c r="Q22" s="299"/>
      <c r="R22" s="316"/>
      <c r="S22" s="317"/>
      <c r="T22" s="317"/>
      <c r="U22" s="317"/>
      <c r="V22" s="317"/>
      <c r="W22" s="317"/>
      <c r="X22" s="317"/>
      <c r="Y22" s="317"/>
      <c r="Z22" s="317"/>
      <c r="AA22" s="317"/>
      <c r="AB22" s="317"/>
      <c r="AC22" s="317"/>
      <c r="AD22" s="317"/>
      <c r="AE22" s="317"/>
      <c r="AF22" s="317"/>
      <c r="AG22" s="317"/>
      <c r="AH22" s="318"/>
    </row>
    <row r="23" spans="2:34" ht="15" customHeight="1" x14ac:dyDescent="0.2">
      <c r="B23" s="301"/>
      <c r="C23" s="302"/>
      <c r="D23" s="303"/>
      <c r="E23" s="314" t="s">
        <v>90</v>
      </c>
      <c r="F23" s="315"/>
      <c r="G23" s="315"/>
      <c r="H23" s="315"/>
      <c r="I23" s="315"/>
      <c r="J23" s="315"/>
      <c r="K23" s="315"/>
      <c r="L23" s="315"/>
      <c r="M23" s="324" t="s">
        <v>452</v>
      </c>
      <c r="N23" s="325"/>
      <c r="O23" s="301"/>
      <c r="P23" s="302"/>
      <c r="Q23" s="302"/>
      <c r="R23" s="319"/>
      <c r="S23" s="320"/>
      <c r="T23" s="320"/>
      <c r="U23" s="320"/>
      <c r="V23" s="320"/>
      <c r="W23" s="320"/>
      <c r="X23" s="320"/>
      <c r="Y23" s="320"/>
      <c r="Z23" s="320"/>
      <c r="AA23" s="320"/>
      <c r="AB23" s="320"/>
      <c r="AC23" s="320"/>
      <c r="AD23" s="320"/>
      <c r="AE23" s="320"/>
      <c r="AF23" s="320"/>
      <c r="AG23" s="320"/>
      <c r="AH23" s="321"/>
    </row>
    <row r="24" spans="2:34" ht="15" customHeight="1" x14ac:dyDescent="0.2">
      <c r="B24" s="334" t="s">
        <v>451</v>
      </c>
      <c r="C24" s="299"/>
      <c r="D24" s="300"/>
      <c r="E24" s="298" t="s">
        <v>8</v>
      </c>
      <c r="F24" s="300"/>
      <c r="G24" s="9"/>
      <c r="H24" s="405" t="s">
        <v>450</v>
      </c>
      <c r="I24" s="405"/>
      <c r="J24" s="405"/>
      <c r="K24" s="405"/>
      <c r="L24" s="405"/>
      <c r="M24" s="405"/>
      <c r="N24" s="405"/>
      <c r="O24" s="405"/>
      <c r="P24" s="405"/>
      <c r="Q24" s="405"/>
      <c r="R24" s="405"/>
      <c r="S24" s="405"/>
      <c r="T24" s="405"/>
      <c r="U24" s="405"/>
      <c r="V24" s="405"/>
      <c r="W24" s="405"/>
      <c r="X24" s="405"/>
      <c r="Y24" s="405"/>
      <c r="Z24" s="405"/>
      <c r="AA24" s="405"/>
      <c r="AB24" s="405"/>
      <c r="AC24" s="30"/>
      <c r="AD24" s="340" t="s">
        <v>406</v>
      </c>
      <c r="AE24" s="340"/>
      <c r="AF24" s="340"/>
      <c r="AG24" s="340"/>
      <c r="AH24" s="341"/>
    </row>
    <row r="25" spans="2:34" ht="15" customHeight="1" x14ac:dyDescent="0.2">
      <c r="B25" s="304"/>
      <c r="C25" s="345"/>
      <c r="D25" s="305"/>
      <c r="E25" s="301"/>
      <c r="F25" s="303"/>
      <c r="G25" s="6"/>
      <c r="H25" s="411"/>
      <c r="I25" s="411"/>
      <c r="J25" s="411"/>
      <c r="K25" s="411"/>
      <c r="L25" s="411"/>
      <c r="M25" s="411"/>
      <c r="N25" s="411"/>
      <c r="O25" s="411"/>
      <c r="P25" s="411"/>
      <c r="Q25" s="411"/>
      <c r="R25" s="411"/>
      <c r="S25" s="411"/>
      <c r="T25" s="411"/>
      <c r="U25" s="411"/>
      <c r="V25" s="411"/>
      <c r="W25" s="411"/>
      <c r="X25" s="411"/>
      <c r="Y25" s="411"/>
      <c r="Z25" s="411"/>
      <c r="AA25" s="411"/>
      <c r="AB25" s="411"/>
      <c r="AC25" s="31"/>
      <c r="AD25" s="343"/>
      <c r="AE25" s="343"/>
      <c r="AF25" s="343"/>
      <c r="AG25" s="343"/>
      <c r="AH25" s="344"/>
    </row>
    <row r="26" spans="2:34" ht="15" customHeight="1" x14ac:dyDescent="0.2">
      <c r="B26" s="304"/>
      <c r="C26" s="345"/>
      <c r="D26" s="305"/>
      <c r="E26" s="334" t="s">
        <v>61</v>
      </c>
      <c r="F26" s="336"/>
      <c r="G26" s="10"/>
      <c r="H26" s="326" t="s">
        <v>449</v>
      </c>
      <c r="I26" s="326"/>
      <c r="J26" s="326"/>
      <c r="K26" s="326"/>
      <c r="L26" s="326"/>
      <c r="M26" s="326"/>
      <c r="N26" s="326"/>
      <c r="O26" s="326"/>
      <c r="P26" s="326"/>
      <c r="Q26" s="326"/>
      <c r="R26" s="326"/>
      <c r="S26" s="326"/>
      <c r="T26" s="326"/>
      <c r="U26" s="326"/>
      <c r="V26" s="326"/>
      <c r="W26" s="326"/>
      <c r="X26" s="326"/>
      <c r="Y26" s="326"/>
      <c r="Z26" s="326"/>
      <c r="AA26" s="326"/>
      <c r="AB26" s="397"/>
      <c r="AC26" s="32"/>
      <c r="AD26" s="340" t="s">
        <v>18</v>
      </c>
      <c r="AE26" s="340"/>
      <c r="AF26" s="340"/>
      <c r="AG26" s="340"/>
      <c r="AH26" s="341"/>
    </row>
    <row r="27" spans="2:34" ht="15" customHeight="1" x14ac:dyDescent="0.2">
      <c r="B27" s="304"/>
      <c r="C27" s="345"/>
      <c r="D27" s="305"/>
      <c r="E27" s="337"/>
      <c r="F27" s="339"/>
      <c r="G27" s="4"/>
      <c r="H27" s="326" t="s">
        <v>455</v>
      </c>
      <c r="I27" s="326"/>
      <c r="J27" s="326"/>
      <c r="K27" s="326"/>
      <c r="L27" s="326"/>
      <c r="M27" s="326"/>
      <c r="N27" s="326"/>
      <c r="O27" s="326"/>
      <c r="P27" s="326"/>
      <c r="Q27" s="326"/>
      <c r="R27" s="326"/>
      <c r="S27" s="326"/>
      <c r="T27" s="326"/>
      <c r="U27" s="326"/>
      <c r="V27" s="326"/>
      <c r="W27" s="326"/>
      <c r="X27" s="326"/>
      <c r="Y27" s="326"/>
      <c r="Z27" s="326"/>
      <c r="AA27" s="326"/>
      <c r="AB27" s="397"/>
      <c r="AC27" s="254"/>
      <c r="AD27" s="1" t="s">
        <v>448</v>
      </c>
      <c r="AH27" s="5"/>
    </row>
    <row r="28" spans="2:34" ht="15" customHeight="1" x14ac:dyDescent="0.2">
      <c r="B28" s="304"/>
      <c r="C28" s="345"/>
      <c r="D28" s="305"/>
      <c r="E28" s="395"/>
      <c r="F28" s="396"/>
      <c r="G28" s="16"/>
      <c r="H28" s="416" t="s">
        <v>447</v>
      </c>
      <c r="I28" s="416"/>
      <c r="J28" s="416"/>
      <c r="K28" s="416"/>
      <c r="L28" s="416"/>
      <c r="M28" s="416"/>
      <c r="N28" s="416"/>
      <c r="O28" s="416"/>
      <c r="P28" s="416"/>
      <c r="Q28" s="416"/>
      <c r="R28" s="416"/>
      <c r="S28" s="416"/>
      <c r="T28" s="416"/>
      <c r="U28" s="416"/>
      <c r="V28" s="416"/>
      <c r="W28" s="416"/>
      <c r="X28" s="416"/>
      <c r="Y28" s="416"/>
      <c r="Z28" s="416"/>
      <c r="AA28" s="416"/>
      <c r="AB28" s="417"/>
      <c r="AC28" s="7"/>
      <c r="AD28" s="343" t="s">
        <v>17</v>
      </c>
      <c r="AE28" s="343"/>
      <c r="AF28" s="343"/>
      <c r="AG28" s="343"/>
      <c r="AH28" s="344"/>
    </row>
    <row r="29" spans="2:34" ht="15" customHeight="1" x14ac:dyDescent="0.2">
      <c r="B29" s="304"/>
      <c r="C29" s="345"/>
      <c r="D29" s="305"/>
      <c r="E29" s="328" t="s">
        <v>28</v>
      </c>
      <c r="F29" s="418"/>
      <c r="G29" s="4"/>
      <c r="H29" s="421" t="s">
        <v>446</v>
      </c>
      <c r="I29" s="421"/>
      <c r="J29" s="421"/>
      <c r="K29" s="421"/>
      <c r="L29" s="421"/>
      <c r="M29" s="421"/>
      <c r="N29" s="421"/>
      <c r="O29" s="421"/>
      <c r="P29" s="421"/>
      <c r="Q29" s="421"/>
      <c r="R29" s="421"/>
      <c r="S29" s="421"/>
      <c r="T29" s="421"/>
      <c r="U29" s="421"/>
      <c r="V29" s="421"/>
      <c r="W29" s="421"/>
      <c r="X29" s="421"/>
      <c r="Y29" s="421"/>
      <c r="Z29" s="421"/>
      <c r="AA29" s="421"/>
      <c r="AB29" s="422"/>
      <c r="AD29" s="340" t="s">
        <v>16</v>
      </c>
      <c r="AE29" s="340"/>
      <c r="AF29" s="340"/>
      <c r="AG29" s="340"/>
      <c r="AH29" s="341"/>
    </row>
    <row r="30" spans="2:34" ht="15" customHeight="1" x14ac:dyDescent="0.2">
      <c r="B30" s="301"/>
      <c r="C30" s="302"/>
      <c r="D30" s="303"/>
      <c r="E30" s="419"/>
      <c r="F30" s="420"/>
      <c r="G30" s="6"/>
      <c r="H30" s="423"/>
      <c r="I30" s="423"/>
      <c r="J30" s="423"/>
      <c r="K30" s="423"/>
      <c r="L30" s="423"/>
      <c r="M30" s="423"/>
      <c r="N30" s="423"/>
      <c r="O30" s="423"/>
      <c r="P30" s="423"/>
      <c r="Q30" s="423"/>
      <c r="R30" s="423"/>
      <c r="S30" s="423"/>
      <c r="T30" s="423"/>
      <c r="U30" s="423"/>
      <c r="V30" s="423"/>
      <c r="W30" s="423"/>
      <c r="X30" s="423"/>
      <c r="Y30" s="423"/>
      <c r="Z30" s="423"/>
      <c r="AA30" s="423"/>
      <c r="AB30" s="424"/>
      <c r="AC30" s="7"/>
      <c r="AD30" s="343"/>
      <c r="AE30" s="343"/>
      <c r="AF30" s="343"/>
      <c r="AG30" s="343"/>
      <c r="AH30" s="344"/>
    </row>
    <row r="31" spans="2:34" ht="6" customHeight="1" x14ac:dyDescent="0.2"/>
    <row r="32" spans="2:34" ht="15" customHeight="1" x14ac:dyDescent="0.2">
      <c r="B32" s="334" t="s">
        <v>445</v>
      </c>
      <c r="C32" s="307"/>
      <c r="D32" s="307"/>
      <c r="E32" s="308"/>
      <c r="F32" s="298" t="s">
        <v>388</v>
      </c>
      <c r="G32" s="299"/>
      <c r="H32" s="299"/>
      <c r="I32" s="299"/>
      <c r="J32" s="300"/>
      <c r="K32" s="298" t="s">
        <v>25</v>
      </c>
      <c r="L32" s="299"/>
      <c r="M32" s="299"/>
      <c r="N32" s="300"/>
      <c r="O32" s="334" t="s">
        <v>52</v>
      </c>
      <c r="P32" s="335"/>
      <c r="Q32" s="335"/>
      <c r="R32" s="336"/>
      <c r="S32" s="298" t="s">
        <v>26</v>
      </c>
      <c r="T32" s="299"/>
      <c r="U32" s="299"/>
      <c r="V32" s="299"/>
      <c r="W32" s="299"/>
      <c r="X32" s="300"/>
      <c r="Y32" s="298" t="s">
        <v>27</v>
      </c>
      <c r="Z32" s="299"/>
      <c r="AA32" s="299"/>
      <c r="AB32" s="299"/>
      <c r="AC32" s="299"/>
      <c r="AD32" s="299"/>
      <c r="AE32" s="299"/>
      <c r="AF32" s="299"/>
      <c r="AG32" s="299"/>
      <c r="AH32" s="300"/>
    </row>
    <row r="33" spans="2:34" ht="15" customHeight="1" x14ac:dyDescent="0.2">
      <c r="B33" s="413"/>
      <c r="C33" s="414"/>
      <c r="D33" s="414"/>
      <c r="E33" s="415"/>
      <c r="F33" s="387" t="s">
        <v>24</v>
      </c>
      <c r="G33" s="388"/>
      <c r="H33" s="388"/>
      <c r="I33" s="388"/>
      <c r="J33" s="389"/>
      <c r="K33" s="301"/>
      <c r="L33" s="302"/>
      <c r="M33" s="302"/>
      <c r="N33" s="303"/>
      <c r="O33" s="337"/>
      <c r="P33" s="338"/>
      <c r="Q33" s="338"/>
      <c r="R33" s="339"/>
      <c r="S33" s="301"/>
      <c r="T33" s="302"/>
      <c r="U33" s="302"/>
      <c r="V33" s="302"/>
      <c r="W33" s="302"/>
      <c r="X33" s="303"/>
      <c r="Y33" s="301"/>
      <c r="Z33" s="302"/>
      <c r="AA33" s="302"/>
      <c r="AB33" s="302"/>
      <c r="AC33" s="302"/>
      <c r="AD33" s="302"/>
      <c r="AE33" s="302"/>
      <c r="AF33" s="302"/>
      <c r="AG33" s="302"/>
      <c r="AH33" s="303"/>
    </row>
    <row r="34" spans="2:34" ht="15" customHeight="1" x14ac:dyDescent="0.2">
      <c r="B34" s="298"/>
      <c r="C34" s="307"/>
      <c r="D34" s="307"/>
      <c r="E34" s="308"/>
      <c r="F34" s="370"/>
      <c r="G34" s="371"/>
      <c r="H34" s="371"/>
      <c r="I34" s="371"/>
      <c r="J34" s="372"/>
      <c r="K34" s="87"/>
      <c r="L34" s="2"/>
      <c r="M34" s="2"/>
      <c r="N34" s="3"/>
      <c r="O34" s="306"/>
      <c r="P34" s="340"/>
      <c r="Q34" s="340"/>
      <c r="R34" s="341"/>
      <c r="S34" s="404"/>
      <c r="T34" s="405"/>
      <c r="U34" s="405"/>
      <c r="V34" s="405"/>
      <c r="W34" s="405"/>
      <c r="X34" s="406"/>
      <c r="Y34" s="326" t="s">
        <v>39</v>
      </c>
      <c r="Z34" s="326"/>
      <c r="AA34" s="326"/>
      <c r="AB34" s="326"/>
      <c r="AC34" s="326"/>
      <c r="AD34" s="346"/>
      <c r="AE34" s="347"/>
      <c r="AF34" s="347"/>
      <c r="AG34" s="347"/>
      <c r="AH34" s="348"/>
    </row>
    <row r="35" spans="2:34" ht="15" customHeight="1" x14ac:dyDescent="0.2">
      <c r="B35" s="309"/>
      <c r="C35" s="310"/>
      <c r="D35" s="310"/>
      <c r="E35" s="311"/>
      <c r="F35" s="373"/>
      <c r="G35" s="374"/>
      <c r="H35" s="374"/>
      <c r="I35" s="374"/>
      <c r="J35" s="375"/>
      <c r="K35" s="4"/>
      <c r="N35" s="5"/>
      <c r="O35" s="359"/>
      <c r="P35" s="297"/>
      <c r="Q35" s="297"/>
      <c r="R35" s="360"/>
      <c r="S35" s="407"/>
      <c r="T35" s="408"/>
      <c r="U35" s="408"/>
      <c r="V35" s="408"/>
      <c r="W35" s="408"/>
      <c r="X35" s="409"/>
      <c r="Y35" s="296" t="s">
        <v>40</v>
      </c>
      <c r="Z35" s="296"/>
      <c r="AA35" s="296"/>
      <c r="AB35" s="296"/>
      <c r="AC35" s="296"/>
      <c r="AD35" s="349"/>
      <c r="AE35" s="350"/>
      <c r="AF35" s="350"/>
      <c r="AG35" s="350"/>
      <c r="AH35" s="351"/>
    </row>
    <row r="36" spans="2:34" ht="15" customHeight="1" x14ac:dyDescent="0.2">
      <c r="B36" s="413"/>
      <c r="C36" s="414"/>
      <c r="D36" s="414"/>
      <c r="E36" s="415"/>
      <c r="F36" s="376"/>
      <c r="G36" s="377"/>
      <c r="H36" s="377"/>
      <c r="I36" s="377"/>
      <c r="J36" s="378"/>
      <c r="K36" s="6"/>
      <c r="L36" s="7"/>
      <c r="M36" s="7"/>
      <c r="N36" s="8"/>
      <c r="O36" s="359"/>
      <c r="P36" s="297"/>
      <c r="Q36" s="297"/>
      <c r="R36" s="360"/>
      <c r="S36" s="410"/>
      <c r="T36" s="411"/>
      <c r="U36" s="411"/>
      <c r="V36" s="411"/>
      <c r="W36" s="411"/>
      <c r="X36" s="412"/>
      <c r="Y36" s="293" t="s">
        <v>41</v>
      </c>
      <c r="Z36" s="294"/>
      <c r="AA36" s="294"/>
      <c r="AB36" s="294"/>
      <c r="AC36" s="295"/>
      <c r="AD36" s="361"/>
      <c r="AE36" s="362"/>
      <c r="AF36" s="362"/>
      <c r="AG36" s="362"/>
      <c r="AH36" s="363"/>
    </row>
    <row r="37" spans="2:34" ht="15" customHeight="1" x14ac:dyDescent="0.2">
      <c r="B37" s="298"/>
      <c r="C37" s="307"/>
      <c r="D37" s="307"/>
      <c r="E37" s="308"/>
      <c r="F37" s="370"/>
      <c r="G37" s="371"/>
      <c r="H37" s="371"/>
      <c r="I37" s="371"/>
      <c r="J37" s="372"/>
      <c r="K37" s="87"/>
      <c r="L37" s="2"/>
      <c r="M37" s="2"/>
      <c r="N37" s="3"/>
      <c r="O37" s="306"/>
      <c r="P37" s="340"/>
      <c r="Q37" s="340"/>
      <c r="R37" s="341"/>
      <c r="S37" s="404"/>
      <c r="T37" s="405"/>
      <c r="U37" s="405"/>
      <c r="V37" s="405"/>
      <c r="W37" s="405"/>
      <c r="X37" s="406"/>
      <c r="Y37" s="326" t="s">
        <v>39</v>
      </c>
      <c r="Z37" s="326"/>
      <c r="AA37" s="326"/>
      <c r="AB37" s="326"/>
      <c r="AC37" s="326"/>
      <c r="AD37" s="346"/>
      <c r="AE37" s="347"/>
      <c r="AF37" s="347"/>
      <c r="AG37" s="347"/>
      <c r="AH37" s="348"/>
    </row>
    <row r="38" spans="2:34" ht="15" customHeight="1" x14ac:dyDescent="0.2">
      <c r="B38" s="309"/>
      <c r="C38" s="310"/>
      <c r="D38" s="310"/>
      <c r="E38" s="311"/>
      <c r="F38" s="373"/>
      <c r="G38" s="374"/>
      <c r="H38" s="374"/>
      <c r="I38" s="374"/>
      <c r="J38" s="375"/>
      <c r="K38" s="4"/>
      <c r="N38" s="5"/>
      <c r="O38" s="359"/>
      <c r="P38" s="297"/>
      <c r="Q38" s="297"/>
      <c r="R38" s="360"/>
      <c r="S38" s="407"/>
      <c r="T38" s="408"/>
      <c r="U38" s="408"/>
      <c r="V38" s="408"/>
      <c r="W38" s="408"/>
      <c r="X38" s="409"/>
      <c r="Y38" s="296" t="s">
        <v>40</v>
      </c>
      <c r="Z38" s="296"/>
      <c r="AA38" s="296"/>
      <c r="AB38" s="296"/>
      <c r="AC38" s="296"/>
      <c r="AD38" s="349"/>
      <c r="AE38" s="350"/>
      <c r="AF38" s="350"/>
      <c r="AG38" s="350"/>
      <c r="AH38" s="351"/>
    </row>
    <row r="39" spans="2:34" ht="15" customHeight="1" x14ac:dyDescent="0.2">
      <c r="B39" s="413"/>
      <c r="C39" s="414"/>
      <c r="D39" s="414"/>
      <c r="E39" s="415"/>
      <c r="F39" s="376"/>
      <c r="G39" s="377"/>
      <c r="H39" s="377"/>
      <c r="I39" s="377"/>
      <c r="J39" s="378"/>
      <c r="K39" s="6"/>
      <c r="L39" s="7"/>
      <c r="M39" s="7"/>
      <c r="N39" s="8"/>
      <c r="O39" s="342"/>
      <c r="P39" s="343"/>
      <c r="Q39" s="343"/>
      <c r="R39" s="344"/>
      <c r="S39" s="410"/>
      <c r="T39" s="411"/>
      <c r="U39" s="411"/>
      <c r="V39" s="411"/>
      <c r="W39" s="411"/>
      <c r="X39" s="412"/>
      <c r="Y39" s="293" t="s">
        <v>41</v>
      </c>
      <c r="Z39" s="294"/>
      <c r="AA39" s="294"/>
      <c r="AB39" s="294"/>
      <c r="AC39" s="295"/>
      <c r="AD39" s="361"/>
      <c r="AE39" s="362"/>
      <c r="AF39" s="362"/>
      <c r="AG39" s="362"/>
      <c r="AH39" s="363"/>
    </row>
    <row r="40" spans="2:34" ht="15" customHeight="1" x14ac:dyDescent="0.2">
      <c r="B40" s="298"/>
      <c r="C40" s="307"/>
      <c r="D40" s="307"/>
      <c r="E40" s="308"/>
      <c r="F40" s="370"/>
      <c r="G40" s="371"/>
      <c r="H40" s="371"/>
      <c r="I40" s="371"/>
      <c r="J40" s="372"/>
      <c r="K40" s="87"/>
      <c r="L40" s="2"/>
      <c r="M40" s="2"/>
      <c r="N40" s="3"/>
      <c r="O40" s="306"/>
      <c r="P40" s="340"/>
      <c r="Q40" s="340"/>
      <c r="R40" s="341"/>
      <c r="S40" s="404"/>
      <c r="T40" s="405"/>
      <c r="U40" s="405"/>
      <c r="V40" s="405"/>
      <c r="W40" s="405"/>
      <c r="X40" s="406"/>
      <c r="Y40" s="326" t="s">
        <v>39</v>
      </c>
      <c r="Z40" s="326"/>
      <c r="AA40" s="326"/>
      <c r="AB40" s="326"/>
      <c r="AC40" s="326"/>
      <c r="AD40" s="346"/>
      <c r="AE40" s="347"/>
      <c r="AF40" s="347"/>
      <c r="AG40" s="347"/>
      <c r="AH40" s="348"/>
    </row>
    <row r="41" spans="2:34" ht="15" customHeight="1" x14ac:dyDescent="0.2">
      <c r="B41" s="309"/>
      <c r="C41" s="310"/>
      <c r="D41" s="310"/>
      <c r="E41" s="311"/>
      <c r="F41" s="373"/>
      <c r="G41" s="374"/>
      <c r="H41" s="374"/>
      <c r="I41" s="374"/>
      <c r="J41" s="375"/>
      <c r="K41" s="4"/>
      <c r="N41" s="5"/>
      <c r="O41" s="359"/>
      <c r="P41" s="297"/>
      <c r="Q41" s="297"/>
      <c r="R41" s="360"/>
      <c r="S41" s="407"/>
      <c r="T41" s="408"/>
      <c r="U41" s="408"/>
      <c r="V41" s="408"/>
      <c r="W41" s="408"/>
      <c r="X41" s="409"/>
      <c r="Y41" s="296" t="s">
        <v>40</v>
      </c>
      <c r="Z41" s="296"/>
      <c r="AA41" s="296"/>
      <c r="AB41" s="296"/>
      <c r="AC41" s="296"/>
      <c r="AD41" s="349"/>
      <c r="AE41" s="350"/>
      <c r="AF41" s="350"/>
      <c r="AG41" s="350"/>
      <c r="AH41" s="351"/>
    </row>
    <row r="42" spans="2:34" ht="15" customHeight="1" x14ac:dyDescent="0.2">
      <c r="B42" s="413"/>
      <c r="C42" s="414"/>
      <c r="D42" s="414"/>
      <c r="E42" s="415"/>
      <c r="F42" s="376"/>
      <c r="G42" s="377"/>
      <c r="H42" s="377"/>
      <c r="I42" s="377"/>
      <c r="J42" s="378"/>
      <c r="K42" s="6"/>
      <c r="L42" s="7"/>
      <c r="M42" s="7"/>
      <c r="N42" s="8"/>
      <c r="O42" s="342"/>
      <c r="P42" s="343"/>
      <c r="Q42" s="343"/>
      <c r="R42" s="344"/>
      <c r="S42" s="410"/>
      <c r="T42" s="411"/>
      <c r="U42" s="411"/>
      <c r="V42" s="411"/>
      <c r="W42" s="411"/>
      <c r="X42" s="412"/>
      <c r="Y42" s="293" t="s">
        <v>41</v>
      </c>
      <c r="Z42" s="294"/>
      <c r="AA42" s="294"/>
      <c r="AB42" s="294"/>
      <c r="AC42" s="295"/>
      <c r="AD42" s="361"/>
      <c r="AE42" s="362"/>
      <c r="AF42" s="362"/>
      <c r="AG42" s="362"/>
      <c r="AH42" s="363"/>
    </row>
    <row r="43" spans="2:34" ht="15" customHeight="1" x14ac:dyDescent="0.2">
      <c r="B43" s="298"/>
      <c r="C43" s="307"/>
      <c r="D43" s="307"/>
      <c r="E43" s="308"/>
      <c r="F43" s="370"/>
      <c r="G43" s="371"/>
      <c r="H43" s="371"/>
      <c r="I43" s="371"/>
      <c r="J43" s="372"/>
      <c r="K43" s="87"/>
      <c r="L43" s="2"/>
      <c r="M43" s="2"/>
      <c r="N43" s="3"/>
      <c r="O43" s="306"/>
      <c r="P43" s="340"/>
      <c r="Q43" s="340"/>
      <c r="R43" s="341"/>
      <c r="S43" s="404"/>
      <c r="T43" s="405"/>
      <c r="U43" s="405"/>
      <c r="V43" s="405"/>
      <c r="W43" s="405"/>
      <c r="X43" s="406"/>
      <c r="Y43" s="326" t="s">
        <v>39</v>
      </c>
      <c r="Z43" s="326"/>
      <c r="AA43" s="326"/>
      <c r="AB43" s="326"/>
      <c r="AC43" s="326"/>
      <c r="AD43" s="346"/>
      <c r="AE43" s="347"/>
      <c r="AF43" s="347"/>
      <c r="AG43" s="347"/>
      <c r="AH43" s="348"/>
    </row>
    <row r="44" spans="2:34" ht="15" customHeight="1" x14ac:dyDescent="0.2">
      <c r="B44" s="309"/>
      <c r="C44" s="310"/>
      <c r="D44" s="310"/>
      <c r="E44" s="311"/>
      <c r="F44" s="373"/>
      <c r="G44" s="374"/>
      <c r="H44" s="374"/>
      <c r="I44" s="374"/>
      <c r="J44" s="375"/>
      <c r="K44" s="4"/>
      <c r="N44" s="5"/>
      <c r="O44" s="359"/>
      <c r="P44" s="297"/>
      <c r="Q44" s="297"/>
      <c r="R44" s="360"/>
      <c r="S44" s="407"/>
      <c r="T44" s="408"/>
      <c r="U44" s="408"/>
      <c r="V44" s="408"/>
      <c r="W44" s="408"/>
      <c r="X44" s="409"/>
      <c r="Y44" s="296" t="s">
        <v>40</v>
      </c>
      <c r="Z44" s="296"/>
      <c r="AA44" s="296"/>
      <c r="AB44" s="296"/>
      <c r="AC44" s="296"/>
      <c r="AD44" s="349"/>
      <c r="AE44" s="350"/>
      <c r="AF44" s="350"/>
      <c r="AG44" s="350"/>
      <c r="AH44" s="351"/>
    </row>
    <row r="45" spans="2:34" ht="15" customHeight="1" x14ac:dyDescent="0.2">
      <c r="B45" s="413"/>
      <c r="C45" s="414"/>
      <c r="D45" s="414"/>
      <c r="E45" s="415"/>
      <c r="F45" s="376"/>
      <c r="G45" s="377"/>
      <c r="H45" s="377"/>
      <c r="I45" s="377"/>
      <c r="J45" s="378"/>
      <c r="K45" s="6"/>
      <c r="L45" s="7"/>
      <c r="M45" s="7"/>
      <c r="N45" s="8"/>
      <c r="O45" s="342"/>
      <c r="P45" s="343"/>
      <c r="Q45" s="343"/>
      <c r="R45" s="344"/>
      <c r="S45" s="410"/>
      <c r="T45" s="411"/>
      <c r="U45" s="411"/>
      <c r="V45" s="411"/>
      <c r="W45" s="411"/>
      <c r="X45" s="412"/>
      <c r="Y45" s="293" t="s">
        <v>41</v>
      </c>
      <c r="Z45" s="294"/>
      <c r="AA45" s="294"/>
      <c r="AB45" s="294"/>
      <c r="AC45" s="295"/>
      <c r="AD45" s="361"/>
      <c r="AE45" s="362"/>
      <c r="AF45" s="362"/>
      <c r="AG45" s="362"/>
      <c r="AH45" s="363"/>
    </row>
    <row r="46" spans="2:34" ht="15" customHeight="1" x14ac:dyDescent="0.2">
      <c r="B46" s="298"/>
      <c r="C46" s="307"/>
      <c r="D46" s="307"/>
      <c r="E46" s="308"/>
      <c r="F46" s="370"/>
      <c r="G46" s="371"/>
      <c r="H46" s="371"/>
      <c r="I46" s="371"/>
      <c r="J46" s="372"/>
      <c r="K46" s="87"/>
      <c r="L46" s="2"/>
      <c r="M46" s="2"/>
      <c r="N46" s="3"/>
      <c r="O46" s="359"/>
      <c r="P46" s="297"/>
      <c r="Q46" s="297"/>
      <c r="R46" s="360"/>
      <c r="S46" s="404"/>
      <c r="T46" s="405"/>
      <c r="U46" s="405"/>
      <c r="V46" s="405"/>
      <c r="W46" s="405"/>
      <c r="X46" s="406"/>
      <c r="Y46" s="326" t="s">
        <v>39</v>
      </c>
      <c r="Z46" s="326"/>
      <c r="AA46" s="326"/>
      <c r="AB46" s="326"/>
      <c r="AC46" s="326"/>
      <c r="AD46" s="346"/>
      <c r="AE46" s="347"/>
      <c r="AF46" s="347"/>
      <c r="AG46" s="347"/>
      <c r="AH46" s="348"/>
    </row>
    <row r="47" spans="2:34" ht="15" customHeight="1" x14ac:dyDescent="0.2">
      <c r="B47" s="309"/>
      <c r="C47" s="310"/>
      <c r="D47" s="310"/>
      <c r="E47" s="311"/>
      <c r="F47" s="373"/>
      <c r="G47" s="374"/>
      <c r="H47" s="374"/>
      <c r="I47" s="374"/>
      <c r="J47" s="375"/>
      <c r="K47" s="4"/>
      <c r="N47" s="5"/>
      <c r="O47" s="359"/>
      <c r="P47" s="297"/>
      <c r="Q47" s="297"/>
      <c r="R47" s="360"/>
      <c r="S47" s="407"/>
      <c r="T47" s="408"/>
      <c r="U47" s="408"/>
      <c r="V47" s="408"/>
      <c r="W47" s="408"/>
      <c r="X47" s="409"/>
      <c r="Y47" s="296" t="s">
        <v>40</v>
      </c>
      <c r="Z47" s="296"/>
      <c r="AA47" s="296"/>
      <c r="AB47" s="296"/>
      <c r="AC47" s="296"/>
      <c r="AD47" s="349"/>
      <c r="AE47" s="350"/>
      <c r="AF47" s="350"/>
      <c r="AG47" s="350"/>
      <c r="AH47" s="351"/>
    </row>
    <row r="48" spans="2:34" ht="15" customHeight="1" x14ac:dyDescent="0.2">
      <c r="B48" s="413"/>
      <c r="C48" s="414"/>
      <c r="D48" s="414"/>
      <c r="E48" s="415"/>
      <c r="F48" s="376"/>
      <c r="G48" s="377"/>
      <c r="H48" s="377"/>
      <c r="I48" s="377"/>
      <c r="J48" s="378"/>
      <c r="K48" s="6"/>
      <c r="L48" s="7"/>
      <c r="M48" s="7"/>
      <c r="N48" s="8"/>
      <c r="O48" s="342"/>
      <c r="P48" s="343"/>
      <c r="Q48" s="343"/>
      <c r="R48" s="344"/>
      <c r="S48" s="410"/>
      <c r="T48" s="411"/>
      <c r="U48" s="411"/>
      <c r="V48" s="411"/>
      <c r="W48" s="411"/>
      <c r="X48" s="412"/>
      <c r="Y48" s="293" t="s">
        <v>41</v>
      </c>
      <c r="Z48" s="294"/>
      <c r="AA48" s="294"/>
      <c r="AB48" s="294"/>
      <c r="AC48" s="295"/>
      <c r="AD48" s="361"/>
      <c r="AE48" s="362"/>
      <c r="AF48" s="362"/>
      <c r="AG48" s="362"/>
      <c r="AH48" s="363"/>
    </row>
    <row r="49" spans="2:34" ht="12" customHeight="1" x14ac:dyDescent="0.2">
      <c r="B49" s="298" t="s">
        <v>29</v>
      </c>
      <c r="C49" s="299"/>
      <c r="D49" s="300"/>
      <c r="E49" s="353"/>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5"/>
    </row>
    <row r="50" spans="2:34" ht="12" customHeight="1" x14ac:dyDescent="0.2">
      <c r="B50" s="301"/>
      <c r="C50" s="302"/>
      <c r="D50" s="303"/>
      <c r="E50" s="356"/>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8"/>
    </row>
    <row r="51" spans="2:34" ht="5.25" customHeight="1" x14ac:dyDescent="0.2"/>
    <row r="52" spans="2:34" ht="15" customHeight="1" x14ac:dyDescent="0.2">
      <c r="B52" s="1" t="s">
        <v>30</v>
      </c>
      <c r="Z52" s="333" t="s">
        <v>42</v>
      </c>
      <c r="AA52" s="333"/>
      <c r="AB52" s="333"/>
      <c r="AC52" s="333"/>
      <c r="AD52" s="333"/>
      <c r="AE52" s="333"/>
      <c r="AF52" s="333"/>
      <c r="AG52" s="333"/>
      <c r="AH52" s="333"/>
    </row>
    <row r="53" spans="2:34" ht="9.75" customHeight="1" x14ac:dyDescent="0.2"/>
    <row r="54" spans="2:34" ht="15" customHeight="1" x14ac:dyDescent="0.2">
      <c r="Z54" s="1" t="s">
        <v>31</v>
      </c>
    </row>
    <row r="55" spans="2:34" ht="5.25" customHeight="1" thickBot="1" x14ac:dyDescent="0.25"/>
    <row r="56" spans="2:34" ht="15" customHeight="1" thickTop="1" x14ac:dyDescent="0.2">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2">
      <c r="B57" s="22" t="s">
        <v>444</v>
      </c>
      <c r="C57" s="1" t="s">
        <v>443</v>
      </c>
      <c r="AH57" s="23"/>
    </row>
    <row r="58" spans="2:34" ht="15" customHeight="1" x14ac:dyDescent="0.2">
      <c r="B58" s="22" t="s">
        <v>442</v>
      </c>
      <c r="C58" s="1" t="s">
        <v>441</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54"/>
    </row>
    <row r="59" spans="2:34" ht="15" customHeight="1" x14ac:dyDescent="0.2">
      <c r="B59" s="22" t="s">
        <v>440</v>
      </c>
      <c r="C59" s="1" t="s">
        <v>56</v>
      </c>
      <c r="AH59" s="23"/>
    </row>
    <row r="60" spans="2:34" ht="15" customHeight="1" x14ac:dyDescent="0.2">
      <c r="B60" s="22" t="s">
        <v>439</v>
      </c>
      <c r="C60" s="1" t="s">
        <v>438</v>
      </c>
      <c r="AH60" s="23"/>
    </row>
    <row r="61" spans="2:34" ht="15" customHeight="1" thickBot="1" x14ac:dyDescent="0.25">
      <c r="B61" s="24" t="s">
        <v>437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9.75" customHeight="1" thickTop="1" x14ac:dyDescent="0.2"/>
    <row r="63" spans="2:34" ht="15" customHeight="1" thickBot="1" x14ac:dyDescent="0.2">
      <c r="B63" s="332" t="s">
        <v>37</v>
      </c>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row>
    <row r="64" spans="2:34" ht="6" customHeight="1" thickTop="1" x14ac:dyDescent="0.2"/>
  </sheetData>
  <mergeCells count="99">
    <mergeCell ref="B63:AH63"/>
    <mergeCell ref="Z52:AH52"/>
    <mergeCell ref="E49:AH50"/>
    <mergeCell ref="B49:D50"/>
    <mergeCell ref="O43:R45"/>
    <mergeCell ref="Y43:AC43"/>
    <mergeCell ref="AD43:AH43"/>
    <mergeCell ref="B43:E45"/>
    <mergeCell ref="B46:E48"/>
    <mergeCell ref="AD45:AH45"/>
    <mergeCell ref="Y45:AC45"/>
    <mergeCell ref="Y48:AC48"/>
    <mergeCell ref="AD48:AH48"/>
    <mergeCell ref="O46:R48"/>
    <mergeCell ref="Y46:AC46"/>
    <mergeCell ref="S46:X48"/>
    <mergeCell ref="AD42:AH42"/>
    <mergeCell ref="B2:AH3"/>
    <mergeCell ref="B22:D23"/>
    <mergeCell ref="E22:L22"/>
    <mergeCell ref="AB19:AC21"/>
    <mergeCell ref="B19:D21"/>
    <mergeCell ref="E19:AA21"/>
    <mergeCell ref="W12:AA13"/>
    <mergeCell ref="M22:N22"/>
    <mergeCell ref="O22:Q23"/>
    <mergeCell ref="E23:L23"/>
    <mergeCell ref="M23:N23"/>
    <mergeCell ref="V5:X5"/>
    <mergeCell ref="R22:AH23"/>
    <mergeCell ref="B37:E39"/>
    <mergeCell ref="B40:E42"/>
    <mergeCell ref="F41:J42"/>
    <mergeCell ref="Y42:AC42"/>
    <mergeCell ref="Y38:AC38"/>
    <mergeCell ref="F37:J37"/>
    <mergeCell ref="F40:J40"/>
    <mergeCell ref="S37:X39"/>
    <mergeCell ref="S40:X42"/>
    <mergeCell ref="Y41:AC41"/>
    <mergeCell ref="O40:R42"/>
    <mergeCell ref="Y40:AC40"/>
    <mergeCell ref="Y37:AC37"/>
    <mergeCell ref="AD34:AH34"/>
    <mergeCell ref="H29:AB30"/>
    <mergeCell ref="AD35:AH35"/>
    <mergeCell ref="AD26:AH26"/>
    <mergeCell ref="B34:E36"/>
    <mergeCell ref="F34:J34"/>
    <mergeCell ref="S34:X36"/>
    <mergeCell ref="AD28:AH28"/>
    <mergeCell ref="AD29:AH30"/>
    <mergeCell ref="Y36:AC36"/>
    <mergeCell ref="O34:R36"/>
    <mergeCell ref="Y34:AC34"/>
    <mergeCell ref="E24:F25"/>
    <mergeCell ref="H24:AB25"/>
    <mergeCell ref="B32:E33"/>
    <mergeCell ref="B24:D30"/>
    <mergeCell ref="E26:F28"/>
    <mergeCell ref="H27:AB27"/>
    <mergeCell ref="S32:X33"/>
    <mergeCell ref="H26:AB26"/>
    <mergeCell ref="H28:AB28"/>
    <mergeCell ref="O32:R33"/>
    <mergeCell ref="F32:J32"/>
    <mergeCell ref="F33:J33"/>
    <mergeCell ref="K32:N33"/>
    <mergeCell ref="E29:F30"/>
    <mergeCell ref="Y32:AH33"/>
    <mergeCell ref="AD24:AH25"/>
    <mergeCell ref="F43:J43"/>
    <mergeCell ref="F44:J45"/>
    <mergeCell ref="F38:J39"/>
    <mergeCell ref="AD36:AH36"/>
    <mergeCell ref="AD37:AH37"/>
    <mergeCell ref="F35:J36"/>
    <mergeCell ref="Y35:AC35"/>
    <mergeCell ref="AD44:AH44"/>
    <mergeCell ref="AD38:AH38"/>
    <mergeCell ref="AD39:AH39"/>
    <mergeCell ref="Y44:AC44"/>
    <mergeCell ref="S43:X45"/>
    <mergeCell ref="O37:R39"/>
    <mergeCell ref="Y39:AC39"/>
    <mergeCell ref="AD40:AH40"/>
    <mergeCell ref="AD41:AH41"/>
    <mergeCell ref="F46:J46"/>
    <mergeCell ref="F47:J48"/>
    <mergeCell ref="AD46:AH46"/>
    <mergeCell ref="Y47:AC47"/>
    <mergeCell ref="AD47:AH47"/>
    <mergeCell ref="AC12:AH13"/>
    <mergeCell ref="Q7:Z8"/>
    <mergeCell ref="AC10:AH11"/>
    <mergeCell ref="Y5:AA5"/>
    <mergeCell ref="AC5:AD5"/>
    <mergeCell ref="AF5:AG5"/>
    <mergeCell ref="W10:AA11"/>
  </mergeCells>
  <phoneticPr fontId="2"/>
  <dataValidations count="2">
    <dataValidation imeMode="on" allowBlank="1" showInputMessage="1" showErrorMessage="1" sqref="O34:X48 F35:J36 F38:J39 F41:J42 F44:J45 F47:J48 B34:E48 E19:AA21 R22:AH23 Q7:Z8 AC10" xr:uid="{00000000-0002-0000-0300-000000000000}"/>
    <dataValidation imeMode="off" allowBlank="1" showInputMessage="1" showErrorMessage="1" sqref="AN62:AO62 Y5:AA5 AC5:AD5 AF5:AG5 AD34:AH48 F43:J43 F46:J46 F40:J40 F37:J37 F34:J34 AC12:AH13" xr:uid="{00000000-0002-0000-0300-000001000000}"/>
  </dataValidations>
  <pageMargins left="0.78740157480314965" right="0.39370078740157483" top="0.39370078740157483" bottom="0.39370078740157483" header="0.51181102362204722" footer="0.51181102362204722"/>
  <pageSetup paperSize="9" scale="9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68580</xdr:colOff>
                    <xdr:row>13</xdr:row>
                    <xdr:rowOff>160020</xdr:rowOff>
                  </from>
                  <to>
                    <xdr:col>19</xdr:col>
                    <xdr:colOff>0</xdr:colOff>
                    <xdr:row>15</xdr:row>
                    <xdr:rowOff>22860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13</xdr:col>
                    <xdr:colOff>99060</xdr:colOff>
                    <xdr:row>13</xdr:row>
                    <xdr:rowOff>160020</xdr:rowOff>
                  </from>
                  <to>
                    <xdr:col>16</xdr:col>
                    <xdr:colOff>30480</xdr:colOff>
                    <xdr:row>15</xdr:row>
                    <xdr:rowOff>22860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19</xdr:col>
                    <xdr:colOff>30480</xdr:colOff>
                    <xdr:row>13</xdr:row>
                    <xdr:rowOff>160020</xdr:rowOff>
                  </from>
                  <to>
                    <xdr:col>21</xdr:col>
                    <xdr:colOff>160020</xdr:colOff>
                    <xdr:row>15</xdr:row>
                    <xdr:rowOff>22860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27</xdr:col>
                    <xdr:colOff>7620</xdr:colOff>
                    <xdr:row>5</xdr:row>
                    <xdr:rowOff>106680</xdr:rowOff>
                  </from>
                  <to>
                    <xdr:col>37</xdr:col>
                    <xdr:colOff>7620</xdr:colOff>
                    <xdr:row>7</xdr:row>
                    <xdr:rowOff>30480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27</xdr:col>
                    <xdr:colOff>7620</xdr:colOff>
                    <xdr:row>6</xdr:row>
                    <xdr:rowOff>160020</xdr:rowOff>
                  </from>
                  <to>
                    <xdr:col>37</xdr:col>
                    <xdr:colOff>7620</xdr:colOff>
                    <xdr:row>8</xdr:row>
                    <xdr:rowOff>22860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10</xdr:col>
                    <xdr:colOff>175260</xdr:colOff>
                    <xdr:row>32</xdr:row>
                    <xdr:rowOff>182880</xdr:rowOff>
                  </from>
                  <to>
                    <xdr:col>13</xdr:col>
                    <xdr:colOff>106680</xdr:colOff>
                    <xdr:row>34</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175260</xdr:colOff>
                    <xdr:row>33</xdr:row>
                    <xdr:rowOff>160020</xdr:rowOff>
                  </from>
                  <to>
                    <xdr:col>13</xdr:col>
                    <xdr:colOff>106680</xdr:colOff>
                    <xdr:row>35</xdr:row>
                    <xdr:rowOff>22860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175260</xdr:colOff>
                    <xdr:row>34</xdr:row>
                    <xdr:rowOff>152400</xdr:rowOff>
                  </from>
                  <to>
                    <xdr:col>13</xdr:col>
                    <xdr:colOff>106680</xdr:colOff>
                    <xdr:row>36</xdr:row>
                    <xdr:rowOff>7620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10</xdr:col>
                    <xdr:colOff>175260</xdr:colOff>
                    <xdr:row>35</xdr:row>
                    <xdr:rowOff>182880</xdr:rowOff>
                  </from>
                  <to>
                    <xdr:col>13</xdr:col>
                    <xdr:colOff>106680</xdr:colOff>
                    <xdr:row>37</xdr:row>
                    <xdr:rowOff>38100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10</xdr:col>
                    <xdr:colOff>175260</xdr:colOff>
                    <xdr:row>36</xdr:row>
                    <xdr:rowOff>160020</xdr:rowOff>
                  </from>
                  <to>
                    <xdr:col>13</xdr:col>
                    <xdr:colOff>106680</xdr:colOff>
                    <xdr:row>38</xdr:row>
                    <xdr:rowOff>22860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10</xdr:col>
                    <xdr:colOff>175260</xdr:colOff>
                    <xdr:row>37</xdr:row>
                    <xdr:rowOff>152400</xdr:rowOff>
                  </from>
                  <to>
                    <xdr:col>13</xdr:col>
                    <xdr:colOff>106680</xdr:colOff>
                    <xdr:row>39</xdr:row>
                    <xdr:rowOff>7620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175260</xdr:colOff>
                    <xdr:row>38</xdr:row>
                    <xdr:rowOff>182880</xdr:rowOff>
                  </from>
                  <to>
                    <xdr:col>13</xdr:col>
                    <xdr:colOff>106680</xdr:colOff>
                    <xdr:row>40</xdr:row>
                    <xdr:rowOff>38100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175260</xdr:colOff>
                    <xdr:row>39</xdr:row>
                    <xdr:rowOff>160020</xdr:rowOff>
                  </from>
                  <to>
                    <xdr:col>13</xdr:col>
                    <xdr:colOff>106680</xdr:colOff>
                    <xdr:row>41</xdr:row>
                    <xdr:rowOff>22860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175260</xdr:colOff>
                    <xdr:row>40</xdr:row>
                    <xdr:rowOff>152400</xdr:rowOff>
                  </from>
                  <to>
                    <xdr:col>13</xdr:col>
                    <xdr:colOff>106680</xdr:colOff>
                    <xdr:row>42</xdr:row>
                    <xdr:rowOff>7620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175260</xdr:colOff>
                    <xdr:row>41</xdr:row>
                    <xdr:rowOff>182880</xdr:rowOff>
                  </from>
                  <to>
                    <xdr:col>13</xdr:col>
                    <xdr:colOff>106680</xdr:colOff>
                    <xdr:row>43</xdr:row>
                    <xdr:rowOff>38100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10</xdr:col>
                    <xdr:colOff>175260</xdr:colOff>
                    <xdr:row>42</xdr:row>
                    <xdr:rowOff>160020</xdr:rowOff>
                  </from>
                  <to>
                    <xdr:col>13</xdr:col>
                    <xdr:colOff>106680</xdr:colOff>
                    <xdr:row>44</xdr:row>
                    <xdr:rowOff>22860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175260</xdr:colOff>
                    <xdr:row>43</xdr:row>
                    <xdr:rowOff>152400</xdr:rowOff>
                  </from>
                  <to>
                    <xdr:col>13</xdr:col>
                    <xdr:colOff>106680</xdr:colOff>
                    <xdr:row>45</xdr:row>
                    <xdr:rowOff>7620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10</xdr:col>
                    <xdr:colOff>175260</xdr:colOff>
                    <xdr:row>44</xdr:row>
                    <xdr:rowOff>182880</xdr:rowOff>
                  </from>
                  <to>
                    <xdr:col>13</xdr:col>
                    <xdr:colOff>106680</xdr:colOff>
                    <xdr:row>46</xdr:row>
                    <xdr:rowOff>38100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175260</xdr:colOff>
                    <xdr:row>45</xdr:row>
                    <xdr:rowOff>160020</xdr:rowOff>
                  </from>
                  <to>
                    <xdr:col>13</xdr:col>
                    <xdr:colOff>106680</xdr:colOff>
                    <xdr:row>47</xdr:row>
                    <xdr:rowOff>22860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175260</xdr:colOff>
                    <xdr:row>46</xdr:row>
                    <xdr:rowOff>152400</xdr:rowOff>
                  </from>
                  <to>
                    <xdr:col>13</xdr:col>
                    <xdr:colOff>106680</xdr:colOff>
                    <xdr:row>48</xdr:row>
                    <xdr:rowOff>7620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16</xdr:col>
                    <xdr:colOff>68580</xdr:colOff>
                    <xdr:row>13</xdr:row>
                    <xdr:rowOff>160020</xdr:rowOff>
                  </from>
                  <to>
                    <xdr:col>19</xdr:col>
                    <xdr:colOff>0</xdr:colOff>
                    <xdr:row>15</xdr:row>
                    <xdr:rowOff>22860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13</xdr:col>
                    <xdr:colOff>99060</xdr:colOff>
                    <xdr:row>13</xdr:row>
                    <xdr:rowOff>160020</xdr:rowOff>
                  </from>
                  <to>
                    <xdr:col>16</xdr:col>
                    <xdr:colOff>30480</xdr:colOff>
                    <xdr:row>15</xdr:row>
                    <xdr:rowOff>22860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19</xdr:col>
                    <xdr:colOff>30480</xdr:colOff>
                    <xdr:row>13</xdr:row>
                    <xdr:rowOff>160020</xdr:rowOff>
                  </from>
                  <to>
                    <xdr:col>21</xdr:col>
                    <xdr:colOff>160020</xdr:colOff>
                    <xdr:row>15</xdr:row>
                    <xdr:rowOff>22860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29</xdr:col>
                    <xdr:colOff>30480</xdr:colOff>
                    <xdr:row>17</xdr:row>
                    <xdr:rowOff>114300</xdr:rowOff>
                  </from>
                  <to>
                    <xdr:col>33</xdr:col>
                    <xdr:colOff>7620</xdr:colOff>
                    <xdr:row>19</xdr:row>
                    <xdr:rowOff>38100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29</xdr:col>
                    <xdr:colOff>30480</xdr:colOff>
                    <xdr:row>18</xdr:row>
                    <xdr:rowOff>175260</xdr:rowOff>
                  </from>
                  <to>
                    <xdr:col>33</xdr:col>
                    <xdr:colOff>7620</xdr:colOff>
                    <xdr:row>20</xdr:row>
                    <xdr:rowOff>30480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29</xdr:col>
                    <xdr:colOff>30480</xdr:colOff>
                    <xdr:row>19</xdr:row>
                    <xdr:rowOff>160020</xdr:rowOff>
                  </from>
                  <to>
                    <xdr:col>34</xdr:col>
                    <xdr:colOff>30480</xdr:colOff>
                    <xdr:row>21</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H52"/>
  <sheetViews>
    <sheetView workbookViewId="0"/>
  </sheetViews>
  <sheetFormatPr defaultColWidth="2.6640625" defaultRowHeight="15" customHeight="1" x14ac:dyDescent="0.2"/>
  <cols>
    <col min="1" max="16384" width="2.6640625" style="1"/>
  </cols>
  <sheetData>
    <row r="1" spans="2:34" ht="15" customHeight="1" x14ac:dyDescent="0.2">
      <c r="B1" s="1" t="s">
        <v>163</v>
      </c>
      <c r="AH1" s="39" t="s">
        <v>387</v>
      </c>
    </row>
    <row r="2" spans="2:34" ht="15" customHeight="1" x14ac:dyDescent="0.2">
      <c r="B2" s="327" t="s">
        <v>290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row>
    <row r="3" spans="2:34" ht="15" customHeight="1" x14ac:dyDescent="0.2">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row>
    <row r="4" spans="2:34" ht="9.75" customHeight="1" x14ac:dyDescent="0.2"/>
    <row r="5" spans="2:34" ht="15" customHeight="1" x14ac:dyDescent="0.2">
      <c r="B5" s="1" t="s">
        <v>1</v>
      </c>
      <c r="V5" s="345" t="s">
        <v>38</v>
      </c>
      <c r="W5" s="345"/>
      <c r="X5" s="345"/>
      <c r="Y5" s="379"/>
      <c r="Z5" s="379"/>
      <c r="AA5" s="379"/>
      <c r="AB5" s="1" t="s">
        <v>329</v>
      </c>
      <c r="AC5" s="379"/>
      <c r="AD5" s="379"/>
      <c r="AE5" s="1" t="s">
        <v>330</v>
      </c>
      <c r="AF5" s="379"/>
      <c r="AG5" s="379"/>
      <c r="AH5" s="1" t="s">
        <v>331</v>
      </c>
    </row>
    <row r="6" spans="2:34" ht="9.75" customHeight="1" x14ac:dyDescent="0.2"/>
    <row r="7" spans="2:34" ht="15" customHeight="1" x14ac:dyDescent="0.2">
      <c r="Q7" s="297"/>
      <c r="R7" s="297"/>
      <c r="S7" s="297"/>
      <c r="T7" s="297"/>
      <c r="U7" s="297"/>
      <c r="V7" s="297"/>
      <c r="W7" s="297"/>
      <c r="X7" s="297"/>
      <c r="Y7" s="297"/>
      <c r="Z7" s="297"/>
      <c r="AA7" s="1" t="s">
        <v>83</v>
      </c>
    </row>
    <row r="8" spans="2:34" ht="15" customHeight="1" x14ac:dyDescent="0.2">
      <c r="Q8" s="297"/>
      <c r="R8" s="297"/>
      <c r="S8" s="297"/>
      <c r="T8" s="297"/>
      <c r="U8" s="297"/>
      <c r="V8" s="297"/>
      <c r="W8" s="297"/>
      <c r="X8" s="297"/>
      <c r="Y8" s="297"/>
      <c r="Z8" s="297"/>
    </row>
    <row r="9" spans="2:34" ht="9.75" customHeight="1" x14ac:dyDescent="0.2"/>
    <row r="10" spans="2:34" ht="15" customHeight="1" x14ac:dyDescent="0.2">
      <c r="W10" s="297" t="s">
        <v>169</v>
      </c>
      <c r="X10" s="297"/>
      <c r="Y10" s="297"/>
      <c r="Z10" s="297"/>
      <c r="AA10" s="297"/>
      <c r="AC10" s="297"/>
      <c r="AD10" s="297"/>
      <c r="AE10" s="297"/>
      <c r="AF10" s="297"/>
      <c r="AG10" s="297"/>
      <c r="AH10" s="297"/>
    </row>
    <row r="11" spans="2:34" ht="15" customHeight="1" x14ac:dyDescent="0.2">
      <c r="W11" s="297"/>
      <c r="X11" s="297"/>
      <c r="Y11" s="297"/>
      <c r="Z11" s="297"/>
      <c r="AA11" s="297"/>
      <c r="AC11" s="297"/>
      <c r="AD11" s="297"/>
      <c r="AE11" s="297"/>
      <c r="AF11" s="297"/>
      <c r="AG11" s="297"/>
      <c r="AH11" s="297"/>
    </row>
    <row r="12" spans="2:34" ht="15" customHeight="1" x14ac:dyDescent="0.2">
      <c r="W12" s="297" t="s">
        <v>4</v>
      </c>
      <c r="X12" s="297"/>
      <c r="Y12" s="297"/>
      <c r="Z12" s="297"/>
      <c r="AA12" s="297"/>
      <c r="AC12" s="380"/>
      <c r="AD12" s="380"/>
      <c r="AE12" s="380"/>
      <c r="AF12" s="380"/>
      <c r="AG12" s="380"/>
      <c r="AH12" s="380"/>
    </row>
    <row r="13" spans="2:34" ht="15" customHeight="1" x14ac:dyDescent="0.2">
      <c r="W13" s="297"/>
      <c r="X13" s="297"/>
      <c r="Y13" s="297"/>
      <c r="Z13" s="297"/>
      <c r="AA13" s="297"/>
      <c r="AC13" s="380"/>
      <c r="AD13" s="380"/>
      <c r="AE13" s="380"/>
      <c r="AF13" s="380"/>
      <c r="AG13" s="380"/>
      <c r="AH13" s="380"/>
    </row>
    <row r="15" spans="2:34" ht="15" customHeight="1" x14ac:dyDescent="0.2">
      <c r="B15" s="1" t="s">
        <v>291</v>
      </c>
    </row>
    <row r="16" spans="2:34" ht="9.75" customHeight="1" x14ac:dyDescent="0.2"/>
    <row r="18" spans="2:34" ht="9.75" customHeight="1" x14ac:dyDescent="0.2"/>
    <row r="19" spans="2:34" ht="15" customHeight="1" x14ac:dyDescent="0.2">
      <c r="B19" s="306" t="s">
        <v>6</v>
      </c>
      <c r="C19" s="340"/>
      <c r="D19" s="341"/>
      <c r="E19" s="306"/>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1"/>
    </row>
    <row r="20" spans="2:34" ht="15" customHeight="1" x14ac:dyDescent="0.2">
      <c r="B20" s="342"/>
      <c r="C20" s="343"/>
      <c r="D20" s="344"/>
      <c r="E20" s="342"/>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4"/>
    </row>
    <row r="21" spans="2:34" ht="15" customHeight="1" x14ac:dyDescent="0.2">
      <c r="B21" s="298" t="s">
        <v>20</v>
      </c>
      <c r="C21" s="299"/>
      <c r="D21" s="300"/>
      <c r="E21" s="312" t="s">
        <v>90</v>
      </c>
      <c r="F21" s="313"/>
      <c r="G21" s="313"/>
      <c r="H21" s="313"/>
      <c r="I21" s="313"/>
      <c r="J21" s="313"/>
      <c r="K21" s="313"/>
      <c r="L21" s="313"/>
      <c r="M21" s="322" t="s">
        <v>257</v>
      </c>
      <c r="N21" s="323"/>
      <c r="O21" s="298" t="s">
        <v>23</v>
      </c>
      <c r="P21" s="299"/>
      <c r="Q21" s="299"/>
      <c r="R21" s="316"/>
      <c r="S21" s="317"/>
      <c r="T21" s="317"/>
      <c r="U21" s="317"/>
      <c r="V21" s="317"/>
      <c r="W21" s="317"/>
      <c r="X21" s="317"/>
      <c r="Y21" s="317"/>
      <c r="Z21" s="317"/>
      <c r="AA21" s="317"/>
      <c r="AB21" s="317"/>
      <c r="AC21" s="317"/>
      <c r="AD21" s="317"/>
      <c r="AE21" s="317"/>
      <c r="AF21" s="317"/>
      <c r="AG21" s="317"/>
      <c r="AH21" s="318"/>
    </row>
    <row r="22" spans="2:34" ht="15" customHeight="1" x14ac:dyDescent="0.2">
      <c r="B22" s="301"/>
      <c r="C22" s="302"/>
      <c r="D22" s="303"/>
      <c r="E22" s="314" t="s">
        <v>90</v>
      </c>
      <c r="F22" s="315"/>
      <c r="G22" s="315"/>
      <c r="H22" s="315"/>
      <c r="I22" s="315"/>
      <c r="J22" s="315"/>
      <c r="K22" s="315"/>
      <c r="L22" s="315"/>
      <c r="M22" s="324" t="s">
        <v>258</v>
      </c>
      <c r="N22" s="325"/>
      <c r="O22" s="301"/>
      <c r="P22" s="302"/>
      <c r="Q22" s="302"/>
      <c r="R22" s="319"/>
      <c r="S22" s="320"/>
      <c r="T22" s="320"/>
      <c r="U22" s="320"/>
      <c r="V22" s="320"/>
      <c r="W22" s="320"/>
      <c r="X22" s="320"/>
      <c r="Y22" s="320"/>
      <c r="Z22" s="320"/>
      <c r="AA22" s="320"/>
      <c r="AB22" s="320"/>
      <c r="AC22" s="320"/>
      <c r="AD22" s="320"/>
      <c r="AE22" s="320"/>
      <c r="AF22" s="320"/>
      <c r="AG22" s="320"/>
      <c r="AH22" s="321"/>
    </row>
    <row r="23" spans="2:34" ht="15" customHeight="1" x14ac:dyDescent="0.2">
      <c r="B23" s="364" t="s">
        <v>251</v>
      </c>
      <c r="C23" s="365"/>
      <c r="D23" s="366"/>
      <c r="E23" s="298" t="s">
        <v>388</v>
      </c>
      <c r="F23" s="299"/>
      <c r="G23" s="299"/>
      <c r="H23" s="299"/>
      <c r="I23" s="300"/>
      <c r="J23" s="298" t="s">
        <v>25</v>
      </c>
      <c r="K23" s="299"/>
      <c r="L23" s="299"/>
      <c r="M23" s="300"/>
      <c r="N23" s="334" t="s">
        <v>52</v>
      </c>
      <c r="O23" s="335"/>
      <c r="P23" s="335"/>
      <c r="Q23" s="336"/>
      <c r="R23" s="298" t="s">
        <v>26</v>
      </c>
      <c r="S23" s="299"/>
      <c r="T23" s="299"/>
      <c r="U23" s="299"/>
      <c r="V23" s="299"/>
      <c r="W23" s="299"/>
      <c r="X23" s="300"/>
      <c r="Y23" s="298" t="s">
        <v>27</v>
      </c>
      <c r="Z23" s="299"/>
      <c r="AA23" s="299"/>
      <c r="AB23" s="299"/>
      <c r="AC23" s="299"/>
      <c r="AD23" s="299"/>
      <c r="AE23" s="299"/>
      <c r="AF23" s="299"/>
      <c r="AG23" s="299"/>
      <c r="AH23" s="300"/>
    </row>
    <row r="24" spans="2:34" ht="15" customHeight="1" x14ac:dyDescent="0.2">
      <c r="B24" s="367"/>
      <c r="C24" s="368"/>
      <c r="D24" s="369"/>
      <c r="E24" s="387" t="s">
        <v>53</v>
      </c>
      <c r="F24" s="388"/>
      <c r="G24" s="388"/>
      <c r="H24" s="388"/>
      <c r="I24" s="389"/>
      <c r="J24" s="301"/>
      <c r="K24" s="302"/>
      <c r="L24" s="302"/>
      <c r="M24" s="303"/>
      <c r="N24" s="337"/>
      <c r="O24" s="338"/>
      <c r="P24" s="338"/>
      <c r="Q24" s="339"/>
      <c r="R24" s="301"/>
      <c r="S24" s="302"/>
      <c r="T24" s="302"/>
      <c r="U24" s="302"/>
      <c r="V24" s="302"/>
      <c r="W24" s="302"/>
      <c r="X24" s="303"/>
      <c r="Y24" s="301"/>
      <c r="Z24" s="302"/>
      <c r="AA24" s="302"/>
      <c r="AB24" s="302"/>
      <c r="AC24" s="302"/>
      <c r="AD24" s="302"/>
      <c r="AE24" s="302"/>
      <c r="AF24" s="302"/>
      <c r="AG24" s="302"/>
      <c r="AH24" s="303"/>
    </row>
    <row r="25" spans="2:34" ht="15" customHeight="1" x14ac:dyDescent="0.2">
      <c r="B25" s="298"/>
      <c r="C25" s="299"/>
      <c r="D25" s="300"/>
      <c r="E25" s="370"/>
      <c r="F25" s="371"/>
      <c r="G25" s="371"/>
      <c r="H25" s="371"/>
      <c r="I25" s="372"/>
      <c r="J25" s="87"/>
      <c r="K25" s="2"/>
      <c r="L25" s="2"/>
      <c r="M25" s="3"/>
      <c r="N25" s="306"/>
      <c r="O25" s="340"/>
      <c r="P25" s="340"/>
      <c r="Q25" s="341"/>
      <c r="R25" s="352"/>
      <c r="S25" s="352"/>
      <c r="T25" s="352"/>
      <c r="U25" s="352"/>
      <c r="V25" s="352"/>
      <c r="W25" s="352"/>
      <c r="X25" s="352"/>
      <c r="Y25" s="326" t="s">
        <v>39</v>
      </c>
      <c r="Z25" s="326"/>
      <c r="AA25" s="326"/>
      <c r="AB25" s="326"/>
      <c r="AC25" s="326"/>
      <c r="AD25" s="346"/>
      <c r="AE25" s="347"/>
      <c r="AF25" s="347"/>
      <c r="AG25" s="347"/>
      <c r="AH25" s="348"/>
    </row>
    <row r="26" spans="2:34" ht="15" customHeight="1" x14ac:dyDescent="0.2">
      <c r="B26" s="304"/>
      <c r="C26" s="345"/>
      <c r="D26" s="305"/>
      <c r="E26" s="373"/>
      <c r="F26" s="374"/>
      <c r="G26" s="374"/>
      <c r="H26" s="374"/>
      <c r="I26" s="375"/>
      <c r="J26" s="4"/>
      <c r="M26" s="5"/>
      <c r="N26" s="359"/>
      <c r="O26" s="297"/>
      <c r="P26" s="297"/>
      <c r="Q26" s="360"/>
      <c r="R26" s="352"/>
      <c r="S26" s="352"/>
      <c r="T26" s="352"/>
      <c r="U26" s="352"/>
      <c r="V26" s="352"/>
      <c r="W26" s="352"/>
      <c r="X26" s="352"/>
      <c r="Y26" s="296" t="s">
        <v>40</v>
      </c>
      <c r="Z26" s="296"/>
      <c r="AA26" s="296"/>
      <c r="AB26" s="296"/>
      <c r="AC26" s="296"/>
      <c r="AD26" s="349"/>
      <c r="AE26" s="350"/>
      <c r="AF26" s="350"/>
      <c r="AG26" s="350"/>
      <c r="AH26" s="351"/>
    </row>
    <row r="27" spans="2:34" ht="15" customHeight="1" x14ac:dyDescent="0.2">
      <c r="B27" s="301"/>
      <c r="C27" s="302"/>
      <c r="D27" s="303"/>
      <c r="E27" s="376"/>
      <c r="F27" s="377"/>
      <c r="G27" s="377"/>
      <c r="H27" s="377"/>
      <c r="I27" s="378"/>
      <c r="J27" s="6"/>
      <c r="K27" s="7"/>
      <c r="L27" s="7"/>
      <c r="M27" s="8"/>
      <c r="N27" s="342"/>
      <c r="O27" s="343"/>
      <c r="P27" s="343"/>
      <c r="Q27" s="344"/>
      <c r="R27" s="352"/>
      <c r="S27" s="352"/>
      <c r="T27" s="352"/>
      <c r="U27" s="352"/>
      <c r="V27" s="352"/>
      <c r="W27" s="352"/>
      <c r="X27" s="352"/>
      <c r="Y27" s="293" t="s">
        <v>41</v>
      </c>
      <c r="Z27" s="294"/>
      <c r="AA27" s="294"/>
      <c r="AB27" s="294"/>
      <c r="AC27" s="295"/>
      <c r="AD27" s="361"/>
      <c r="AE27" s="362"/>
      <c r="AF27" s="362"/>
      <c r="AG27" s="362"/>
      <c r="AH27" s="363"/>
    </row>
    <row r="28" spans="2:34" ht="15" customHeight="1" x14ac:dyDescent="0.2">
      <c r="B28" s="298"/>
      <c r="C28" s="299"/>
      <c r="D28" s="300"/>
      <c r="E28" s="370"/>
      <c r="F28" s="371"/>
      <c r="G28" s="371"/>
      <c r="H28" s="371"/>
      <c r="I28" s="372"/>
      <c r="J28" s="87"/>
      <c r="K28" s="2"/>
      <c r="L28" s="2"/>
      <c r="M28" s="3"/>
      <c r="N28" s="306"/>
      <c r="O28" s="340"/>
      <c r="P28" s="340"/>
      <c r="Q28" s="341"/>
      <c r="R28" s="352"/>
      <c r="S28" s="352"/>
      <c r="T28" s="352"/>
      <c r="U28" s="352"/>
      <c r="V28" s="352"/>
      <c r="W28" s="352"/>
      <c r="X28" s="352"/>
      <c r="Y28" s="326" t="s">
        <v>39</v>
      </c>
      <c r="Z28" s="326"/>
      <c r="AA28" s="326"/>
      <c r="AB28" s="326"/>
      <c r="AC28" s="326"/>
      <c r="AD28" s="346"/>
      <c r="AE28" s="347"/>
      <c r="AF28" s="347"/>
      <c r="AG28" s="347"/>
      <c r="AH28" s="348"/>
    </row>
    <row r="29" spans="2:34" ht="15" customHeight="1" x14ac:dyDescent="0.2">
      <c r="B29" s="304"/>
      <c r="C29" s="345"/>
      <c r="D29" s="305"/>
      <c r="E29" s="373"/>
      <c r="F29" s="374"/>
      <c r="G29" s="374"/>
      <c r="H29" s="374"/>
      <c r="I29" s="375"/>
      <c r="J29" s="4"/>
      <c r="M29" s="5"/>
      <c r="N29" s="359"/>
      <c r="O29" s="297"/>
      <c r="P29" s="297"/>
      <c r="Q29" s="360"/>
      <c r="R29" s="352"/>
      <c r="S29" s="352"/>
      <c r="T29" s="352"/>
      <c r="U29" s="352"/>
      <c r="V29" s="352"/>
      <c r="W29" s="352"/>
      <c r="X29" s="352"/>
      <c r="Y29" s="296" t="s">
        <v>40</v>
      </c>
      <c r="Z29" s="296"/>
      <c r="AA29" s="296"/>
      <c r="AB29" s="296"/>
      <c r="AC29" s="296"/>
      <c r="AD29" s="349"/>
      <c r="AE29" s="350"/>
      <c r="AF29" s="350"/>
      <c r="AG29" s="350"/>
      <c r="AH29" s="351"/>
    </row>
    <row r="30" spans="2:34" ht="15" customHeight="1" x14ac:dyDescent="0.2">
      <c r="B30" s="301"/>
      <c r="C30" s="302"/>
      <c r="D30" s="303"/>
      <c r="E30" s="376"/>
      <c r="F30" s="377"/>
      <c r="G30" s="377"/>
      <c r="H30" s="377"/>
      <c r="I30" s="378"/>
      <c r="J30" s="6"/>
      <c r="K30" s="7"/>
      <c r="L30" s="7"/>
      <c r="M30" s="8"/>
      <c r="N30" s="342"/>
      <c r="O30" s="343"/>
      <c r="P30" s="343"/>
      <c r="Q30" s="344"/>
      <c r="R30" s="352"/>
      <c r="S30" s="352"/>
      <c r="T30" s="352"/>
      <c r="U30" s="352"/>
      <c r="V30" s="352"/>
      <c r="W30" s="352"/>
      <c r="X30" s="352"/>
      <c r="Y30" s="293" t="s">
        <v>41</v>
      </c>
      <c r="Z30" s="294"/>
      <c r="AA30" s="294"/>
      <c r="AB30" s="294"/>
      <c r="AC30" s="295"/>
      <c r="AD30" s="361"/>
      <c r="AE30" s="362"/>
      <c r="AF30" s="362"/>
      <c r="AG30" s="362"/>
      <c r="AH30" s="363"/>
    </row>
    <row r="31" spans="2:34" ht="15" customHeight="1" x14ac:dyDescent="0.2">
      <c r="B31" s="298"/>
      <c r="C31" s="299"/>
      <c r="D31" s="300"/>
      <c r="E31" s="370"/>
      <c r="F31" s="371"/>
      <c r="G31" s="371"/>
      <c r="H31" s="371"/>
      <c r="I31" s="372"/>
      <c r="J31" s="87"/>
      <c r="K31" s="2"/>
      <c r="L31" s="2"/>
      <c r="M31" s="3"/>
      <c r="N31" s="306"/>
      <c r="O31" s="340"/>
      <c r="P31" s="340"/>
      <c r="Q31" s="341"/>
      <c r="R31" s="352"/>
      <c r="S31" s="352"/>
      <c r="T31" s="352"/>
      <c r="U31" s="352"/>
      <c r="V31" s="352"/>
      <c r="W31" s="352"/>
      <c r="X31" s="352"/>
      <c r="Y31" s="326" t="s">
        <v>39</v>
      </c>
      <c r="Z31" s="326"/>
      <c r="AA31" s="326"/>
      <c r="AB31" s="326"/>
      <c r="AC31" s="326"/>
      <c r="AD31" s="346"/>
      <c r="AE31" s="347"/>
      <c r="AF31" s="347"/>
      <c r="AG31" s="347"/>
      <c r="AH31" s="348"/>
    </row>
    <row r="32" spans="2:34" ht="15" customHeight="1" x14ac:dyDescent="0.2">
      <c r="B32" s="304"/>
      <c r="C32" s="345"/>
      <c r="D32" s="305"/>
      <c r="E32" s="373"/>
      <c r="F32" s="374"/>
      <c r="G32" s="374"/>
      <c r="H32" s="374"/>
      <c r="I32" s="375"/>
      <c r="J32" s="4"/>
      <c r="M32" s="5"/>
      <c r="N32" s="359"/>
      <c r="O32" s="297"/>
      <c r="P32" s="297"/>
      <c r="Q32" s="360"/>
      <c r="R32" s="352"/>
      <c r="S32" s="352"/>
      <c r="T32" s="352"/>
      <c r="U32" s="352"/>
      <c r="V32" s="352"/>
      <c r="W32" s="352"/>
      <c r="X32" s="352"/>
      <c r="Y32" s="296" t="s">
        <v>40</v>
      </c>
      <c r="Z32" s="296"/>
      <c r="AA32" s="296"/>
      <c r="AB32" s="296"/>
      <c r="AC32" s="296"/>
      <c r="AD32" s="349"/>
      <c r="AE32" s="350"/>
      <c r="AF32" s="350"/>
      <c r="AG32" s="350"/>
      <c r="AH32" s="351"/>
    </row>
    <row r="33" spans="2:34" ht="15" customHeight="1" x14ac:dyDescent="0.2">
      <c r="B33" s="301"/>
      <c r="C33" s="302"/>
      <c r="D33" s="303"/>
      <c r="E33" s="376"/>
      <c r="F33" s="377"/>
      <c r="G33" s="377"/>
      <c r="H33" s="377"/>
      <c r="I33" s="378"/>
      <c r="J33" s="6"/>
      <c r="K33" s="7"/>
      <c r="L33" s="7"/>
      <c r="M33" s="8"/>
      <c r="N33" s="342"/>
      <c r="O33" s="343"/>
      <c r="P33" s="343"/>
      <c r="Q33" s="344"/>
      <c r="R33" s="352"/>
      <c r="S33" s="352"/>
      <c r="T33" s="352"/>
      <c r="U33" s="352"/>
      <c r="V33" s="352"/>
      <c r="W33" s="352"/>
      <c r="X33" s="352"/>
      <c r="Y33" s="293" t="s">
        <v>41</v>
      </c>
      <c r="Z33" s="294"/>
      <c r="AA33" s="294"/>
      <c r="AB33" s="294"/>
      <c r="AC33" s="295"/>
      <c r="AD33" s="361"/>
      <c r="AE33" s="362"/>
      <c r="AF33" s="362"/>
      <c r="AG33" s="362"/>
      <c r="AH33" s="363"/>
    </row>
    <row r="34" spans="2:34" ht="15" customHeight="1" x14ac:dyDescent="0.2">
      <c r="B34" s="298" t="s">
        <v>29</v>
      </c>
      <c r="C34" s="299"/>
      <c r="D34" s="300"/>
      <c r="E34" s="353"/>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5"/>
    </row>
    <row r="35" spans="2:34" ht="15" customHeight="1" x14ac:dyDescent="0.2">
      <c r="B35" s="304"/>
      <c r="C35" s="345"/>
      <c r="D35" s="305"/>
      <c r="E35" s="398"/>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01"/>
      <c r="C36" s="302"/>
      <c r="D36" s="303"/>
      <c r="E36" s="356"/>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8"/>
    </row>
    <row r="38" spans="2:34" ht="15" customHeight="1" x14ac:dyDescent="0.2">
      <c r="B38" s="1" t="s">
        <v>30</v>
      </c>
      <c r="Z38" s="333" t="s">
        <v>42</v>
      </c>
      <c r="AA38" s="333"/>
      <c r="AB38" s="333"/>
      <c r="AC38" s="333"/>
      <c r="AD38" s="333"/>
      <c r="AE38" s="333"/>
      <c r="AF38" s="333"/>
      <c r="AG38" s="333"/>
      <c r="AH38" s="333"/>
    </row>
    <row r="39" spans="2:34" ht="9.75" customHeight="1" x14ac:dyDescent="0.2"/>
    <row r="40" spans="2:34" ht="15" customHeight="1" x14ac:dyDescent="0.2">
      <c r="Z40" s="1" t="s">
        <v>31</v>
      </c>
    </row>
    <row r="41" spans="2:34" ht="9.75" customHeight="1" thickBot="1" x14ac:dyDescent="0.25"/>
    <row r="42" spans="2:34" ht="15" customHeight="1" thickTop="1" x14ac:dyDescent="0.2">
      <c r="B42" s="19" t="s">
        <v>32</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1"/>
    </row>
    <row r="43" spans="2:34" ht="15" customHeight="1" x14ac:dyDescent="0.2">
      <c r="B43" s="22" t="s">
        <v>43</v>
      </c>
      <c r="C43" s="1" t="s">
        <v>44</v>
      </c>
      <c r="AH43" s="23"/>
    </row>
    <row r="44" spans="2:34" ht="15" customHeight="1" x14ac:dyDescent="0.2">
      <c r="B44" s="22" t="s">
        <v>45</v>
      </c>
      <c r="C44" s="1" t="s">
        <v>292</v>
      </c>
      <c r="AH44" s="23"/>
    </row>
    <row r="45" spans="2:34" ht="15" customHeight="1" x14ac:dyDescent="0.2">
      <c r="B45" s="22" t="s">
        <v>46</v>
      </c>
      <c r="C45" s="1" t="s">
        <v>293</v>
      </c>
      <c r="AH45" s="23"/>
    </row>
    <row r="46" spans="2:34" ht="15" customHeight="1" x14ac:dyDescent="0.2">
      <c r="B46" s="22" t="s">
        <v>54</v>
      </c>
      <c r="C46" s="1" t="s">
        <v>389</v>
      </c>
      <c r="AH46" s="23"/>
    </row>
    <row r="47" spans="2:34" ht="15" customHeight="1" thickBot="1" x14ac:dyDescent="0.25">
      <c r="B47" s="24" t="s">
        <v>97</v>
      </c>
      <c r="C47" s="25" t="s">
        <v>391</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6"/>
    </row>
    <row r="48" spans="2:34" ht="9.75" customHeight="1" thickTop="1" x14ac:dyDescent="0.2"/>
    <row r="51" spans="2:34" ht="15" customHeight="1" thickBot="1" x14ac:dyDescent="0.2">
      <c r="B51" s="332" t="s">
        <v>37</v>
      </c>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row>
    <row r="52" spans="2:34" ht="15" customHeight="1" thickTop="1" x14ac:dyDescent="0.2"/>
  </sheetData>
  <mergeCells count="63">
    <mergeCell ref="AD33:AH33"/>
    <mergeCell ref="Y30:AC30"/>
    <mergeCell ref="AD30:AH30"/>
    <mergeCell ref="Y31:AC31"/>
    <mergeCell ref="AD31:AH31"/>
    <mergeCell ref="Y32:AC32"/>
    <mergeCell ref="AD32:AH32"/>
    <mergeCell ref="Y33:AC33"/>
    <mergeCell ref="B31:D33"/>
    <mergeCell ref="N31:Q33"/>
    <mergeCell ref="R31:X33"/>
    <mergeCell ref="E31:I31"/>
    <mergeCell ref="E32:I33"/>
    <mergeCell ref="B25:D27"/>
    <mergeCell ref="E25:I25"/>
    <mergeCell ref="E26:I27"/>
    <mergeCell ref="N25:Q27"/>
    <mergeCell ref="AD28:AH28"/>
    <mergeCell ref="B28:D30"/>
    <mergeCell ref="N28:Q30"/>
    <mergeCell ref="R28:X30"/>
    <mergeCell ref="E28:I28"/>
    <mergeCell ref="E29:I30"/>
    <mergeCell ref="B19:D20"/>
    <mergeCell ref="B21:D22"/>
    <mergeCell ref="E21:L21"/>
    <mergeCell ref="M21:N21"/>
    <mergeCell ref="B23:D24"/>
    <mergeCell ref="E22:L22"/>
    <mergeCell ref="E19:AH20"/>
    <mergeCell ref="R21:AH22"/>
    <mergeCell ref="J23:M24"/>
    <mergeCell ref="E23:I23"/>
    <mergeCell ref="E24:I24"/>
    <mergeCell ref="N23:Q24"/>
    <mergeCell ref="R23:X24"/>
    <mergeCell ref="Y23:AH24"/>
    <mergeCell ref="B2:AH3"/>
    <mergeCell ref="W12:AA13"/>
    <mergeCell ref="AC12:AH13"/>
    <mergeCell ref="V5:X5"/>
    <mergeCell ref="Y5:AA5"/>
    <mergeCell ref="AC5:AD5"/>
    <mergeCell ref="AF5:AG5"/>
    <mergeCell ref="W10:AA11"/>
    <mergeCell ref="Q7:Z8"/>
    <mergeCell ref="AC10:AH11"/>
    <mergeCell ref="B51:AH51"/>
    <mergeCell ref="Z38:AH38"/>
    <mergeCell ref="O21:Q22"/>
    <mergeCell ref="M22:N22"/>
    <mergeCell ref="B34:D36"/>
    <mergeCell ref="E34:AH36"/>
    <mergeCell ref="R25:X27"/>
    <mergeCell ref="Y25:AC25"/>
    <mergeCell ref="AD25:AH25"/>
    <mergeCell ref="Y26:AC26"/>
    <mergeCell ref="AD26:AH26"/>
    <mergeCell ref="Y29:AC29"/>
    <mergeCell ref="AD29:AH29"/>
    <mergeCell ref="Y27:AC27"/>
    <mergeCell ref="Y28:AC28"/>
    <mergeCell ref="AD27:AH27"/>
  </mergeCells>
  <phoneticPr fontId="2"/>
  <dataValidations count="2">
    <dataValidation imeMode="on" allowBlank="1" showInputMessage="1" showErrorMessage="1" sqref="Q7:Z8 E32:I33 E34:AH36 E19:AH20 R21:AH22 N25:X33 E26:I27 E29:I30 AC10" xr:uid="{00000000-0002-0000-0400-000000000000}"/>
    <dataValidation imeMode="off" allowBlank="1" showInputMessage="1" showErrorMessage="1" sqref="E25:I25 E28:I28 E31:I31 AD25:AH33 Y5:AA5 AC5:AD5 AF5:AG5 AC12:AH13" xr:uid="{00000000-0002-0000-04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4" r:id="rId4" name="Check Box 6">
              <controlPr defaultSize="0" autoFill="0" autoLine="0" autoPict="0">
                <anchor moveWithCells="1">
                  <from>
                    <xdr:col>27</xdr:col>
                    <xdr:colOff>7620</xdr:colOff>
                    <xdr:row>5</xdr:row>
                    <xdr:rowOff>106680</xdr:rowOff>
                  </from>
                  <to>
                    <xdr:col>37</xdr:col>
                    <xdr:colOff>7620</xdr:colOff>
                    <xdr:row>7</xdr:row>
                    <xdr:rowOff>30480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27</xdr:col>
                    <xdr:colOff>7620</xdr:colOff>
                    <xdr:row>6</xdr:row>
                    <xdr:rowOff>160020</xdr:rowOff>
                  </from>
                  <to>
                    <xdr:col>37</xdr:col>
                    <xdr:colOff>7620</xdr:colOff>
                    <xdr:row>8</xdr:row>
                    <xdr:rowOff>22860</xdr:rowOff>
                  </to>
                </anchor>
              </controlPr>
            </control>
          </mc:Choice>
        </mc:AlternateContent>
        <mc:AlternateContent xmlns:mc="http://schemas.openxmlformats.org/markup-compatibility/2006">
          <mc:Choice Requires="x14">
            <control shapeId="17436" r:id="rId6" name="Check Box 28">
              <controlPr defaultSize="0" autoFill="0" autoLine="0" autoPict="0">
                <anchor moveWithCells="1">
                  <from>
                    <xdr:col>9</xdr:col>
                    <xdr:colOff>175260</xdr:colOff>
                    <xdr:row>23</xdr:row>
                    <xdr:rowOff>182880</xdr:rowOff>
                  </from>
                  <to>
                    <xdr:col>12</xdr:col>
                    <xdr:colOff>106680</xdr:colOff>
                    <xdr:row>25</xdr:row>
                    <xdr:rowOff>38100</xdr:rowOff>
                  </to>
                </anchor>
              </controlPr>
            </control>
          </mc:Choice>
        </mc:AlternateContent>
        <mc:AlternateContent xmlns:mc="http://schemas.openxmlformats.org/markup-compatibility/2006">
          <mc:Choice Requires="x14">
            <control shapeId="17437" r:id="rId7" name="Check Box 29">
              <controlPr defaultSize="0" autoFill="0" autoLine="0" autoPict="0">
                <anchor moveWithCells="1">
                  <from>
                    <xdr:col>9</xdr:col>
                    <xdr:colOff>175260</xdr:colOff>
                    <xdr:row>24</xdr:row>
                    <xdr:rowOff>160020</xdr:rowOff>
                  </from>
                  <to>
                    <xdr:col>12</xdr:col>
                    <xdr:colOff>106680</xdr:colOff>
                    <xdr:row>26</xdr:row>
                    <xdr:rowOff>22860</xdr:rowOff>
                  </to>
                </anchor>
              </controlPr>
            </control>
          </mc:Choice>
        </mc:AlternateContent>
        <mc:AlternateContent xmlns:mc="http://schemas.openxmlformats.org/markup-compatibility/2006">
          <mc:Choice Requires="x14">
            <control shapeId="17438" r:id="rId8" name="Check Box 30">
              <controlPr defaultSize="0" autoFill="0" autoLine="0" autoPict="0">
                <anchor moveWithCells="1">
                  <from>
                    <xdr:col>9</xdr:col>
                    <xdr:colOff>175260</xdr:colOff>
                    <xdr:row>25</xdr:row>
                    <xdr:rowOff>152400</xdr:rowOff>
                  </from>
                  <to>
                    <xdr:col>12</xdr:col>
                    <xdr:colOff>106680</xdr:colOff>
                    <xdr:row>27</xdr:row>
                    <xdr:rowOff>7620</xdr:rowOff>
                  </to>
                </anchor>
              </controlPr>
            </control>
          </mc:Choice>
        </mc:AlternateContent>
        <mc:AlternateContent xmlns:mc="http://schemas.openxmlformats.org/markup-compatibility/2006">
          <mc:Choice Requires="x14">
            <control shapeId="17439" r:id="rId9" name="Check Box 31">
              <controlPr defaultSize="0" autoFill="0" autoLine="0" autoPict="0">
                <anchor moveWithCells="1">
                  <from>
                    <xdr:col>9</xdr:col>
                    <xdr:colOff>175260</xdr:colOff>
                    <xdr:row>26</xdr:row>
                    <xdr:rowOff>182880</xdr:rowOff>
                  </from>
                  <to>
                    <xdr:col>12</xdr:col>
                    <xdr:colOff>106680</xdr:colOff>
                    <xdr:row>28</xdr:row>
                    <xdr:rowOff>38100</xdr:rowOff>
                  </to>
                </anchor>
              </controlPr>
            </control>
          </mc:Choice>
        </mc:AlternateContent>
        <mc:AlternateContent xmlns:mc="http://schemas.openxmlformats.org/markup-compatibility/2006">
          <mc:Choice Requires="x14">
            <control shapeId="17440" r:id="rId10" name="Check Box 32">
              <controlPr defaultSize="0" autoFill="0" autoLine="0" autoPict="0">
                <anchor moveWithCells="1">
                  <from>
                    <xdr:col>9</xdr:col>
                    <xdr:colOff>175260</xdr:colOff>
                    <xdr:row>27</xdr:row>
                    <xdr:rowOff>160020</xdr:rowOff>
                  </from>
                  <to>
                    <xdr:col>12</xdr:col>
                    <xdr:colOff>106680</xdr:colOff>
                    <xdr:row>29</xdr:row>
                    <xdr:rowOff>22860</xdr:rowOff>
                  </to>
                </anchor>
              </controlPr>
            </control>
          </mc:Choice>
        </mc:AlternateContent>
        <mc:AlternateContent xmlns:mc="http://schemas.openxmlformats.org/markup-compatibility/2006">
          <mc:Choice Requires="x14">
            <control shapeId="17441" r:id="rId11" name="Check Box 33">
              <controlPr defaultSize="0" autoFill="0" autoLine="0" autoPict="0">
                <anchor moveWithCells="1">
                  <from>
                    <xdr:col>9</xdr:col>
                    <xdr:colOff>175260</xdr:colOff>
                    <xdr:row>28</xdr:row>
                    <xdr:rowOff>152400</xdr:rowOff>
                  </from>
                  <to>
                    <xdr:col>12</xdr:col>
                    <xdr:colOff>106680</xdr:colOff>
                    <xdr:row>30</xdr:row>
                    <xdr:rowOff>7620</xdr:rowOff>
                  </to>
                </anchor>
              </controlPr>
            </control>
          </mc:Choice>
        </mc:AlternateContent>
        <mc:AlternateContent xmlns:mc="http://schemas.openxmlformats.org/markup-compatibility/2006">
          <mc:Choice Requires="x14">
            <control shapeId="17442" r:id="rId12" name="Check Box 34">
              <controlPr defaultSize="0" autoFill="0" autoLine="0" autoPict="0">
                <anchor moveWithCells="1">
                  <from>
                    <xdr:col>9</xdr:col>
                    <xdr:colOff>175260</xdr:colOff>
                    <xdr:row>29</xdr:row>
                    <xdr:rowOff>182880</xdr:rowOff>
                  </from>
                  <to>
                    <xdr:col>12</xdr:col>
                    <xdr:colOff>106680</xdr:colOff>
                    <xdr:row>31</xdr:row>
                    <xdr:rowOff>38100</xdr:rowOff>
                  </to>
                </anchor>
              </controlPr>
            </control>
          </mc:Choice>
        </mc:AlternateContent>
        <mc:AlternateContent xmlns:mc="http://schemas.openxmlformats.org/markup-compatibility/2006">
          <mc:Choice Requires="x14">
            <control shapeId="17443" r:id="rId13" name="Check Box 35">
              <controlPr defaultSize="0" autoFill="0" autoLine="0" autoPict="0">
                <anchor moveWithCells="1">
                  <from>
                    <xdr:col>9</xdr:col>
                    <xdr:colOff>175260</xdr:colOff>
                    <xdr:row>30</xdr:row>
                    <xdr:rowOff>160020</xdr:rowOff>
                  </from>
                  <to>
                    <xdr:col>12</xdr:col>
                    <xdr:colOff>106680</xdr:colOff>
                    <xdr:row>32</xdr:row>
                    <xdr:rowOff>22860</xdr:rowOff>
                  </to>
                </anchor>
              </controlPr>
            </control>
          </mc:Choice>
        </mc:AlternateContent>
        <mc:AlternateContent xmlns:mc="http://schemas.openxmlformats.org/markup-compatibility/2006">
          <mc:Choice Requires="x14">
            <control shapeId="17444" r:id="rId14" name="Check Box 36">
              <controlPr defaultSize="0" autoFill="0" autoLine="0" autoPict="0">
                <anchor moveWithCells="1">
                  <from>
                    <xdr:col>9</xdr:col>
                    <xdr:colOff>175260</xdr:colOff>
                    <xdr:row>31</xdr:row>
                    <xdr:rowOff>152400</xdr:rowOff>
                  </from>
                  <to>
                    <xdr:col>12</xdr:col>
                    <xdr:colOff>106680</xdr:colOff>
                    <xdr:row>33</xdr:row>
                    <xdr:rowOff>7620</xdr:rowOff>
                  </to>
                </anchor>
              </controlPr>
            </control>
          </mc:Choice>
        </mc:AlternateContent>
        <mc:AlternateContent xmlns:mc="http://schemas.openxmlformats.org/markup-compatibility/2006">
          <mc:Choice Requires="x14">
            <control shapeId="17445" r:id="rId15" name="Check Box 37">
              <controlPr defaultSize="0" autoFill="0" autoLine="0" autoPict="0">
                <anchor moveWithCells="1">
                  <from>
                    <xdr:col>1</xdr:col>
                    <xdr:colOff>182880</xdr:colOff>
                    <xdr:row>24</xdr:row>
                    <xdr:rowOff>160020</xdr:rowOff>
                  </from>
                  <to>
                    <xdr:col>3</xdr:col>
                    <xdr:colOff>83820</xdr:colOff>
                    <xdr:row>26</xdr:row>
                    <xdr:rowOff>22860</xdr:rowOff>
                  </to>
                </anchor>
              </controlPr>
            </control>
          </mc:Choice>
        </mc:AlternateContent>
        <mc:AlternateContent xmlns:mc="http://schemas.openxmlformats.org/markup-compatibility/2006">
          <mc:Choice Requires="x14">
            <control shapeId="17446" r:id="rId16" name="Check Box 38">
              <controlPr defaultSize="0" autoFill="0" autoLine="0" autoPict="0">
                <anchor moveWithCells="1">
                  <from>
                    <xdr:col>1</xdr:col>
                    <xdr:colOff>182880</xdr:colOff>
                    <xdr:row>27</xdr:row>
                    <xdr:rowOff>160020</xdr:rowOff>
                  </from>
                  <to>
                    <xdr:col>3</xdr:col>
                    <xdr:colOff>83820</xdr:colOff>
                    <xdr:row>29</xdr:row>
                    <xdr:rowOff>22860</xdr:rowOff>
                  </to>
                </anchor>
              </controlPr>
            </control>
          </mc:Choice>
        </mc:AlternateContent>
        <mc:AlternateContent xmlns:mc="http://schemas.openxmlformats.org/markup-compatibility/2006">
          <mc:Choice Requires="x14">
            <control shapeId="17447" r:id="rId17" name="Check Box 39">
              <controlPr defaultSize="0" autoFill="0" autoLine="0" autoPict="0">
                <anchor moveWithCells="1">
                  <from>
                    <xdr:col>1</xdr:col>
                    <xdr:colOff>182880</xdr:colOff>
                    <xdr:row>30</xdr:row>
                    <xdr:rowOff>160020</xdr:rowOff>
                  </from>
                  <to>
                    <xdr:col>3</xdr:col>
                    <xdr:colOff>83820</xdr:colOff>
                    <xdr:row>32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164</v>
      </c>
    </row>
    <row r="3" spans="2:34" ht="15" customHeight="1" x14ac:dyDescent="0.2">
      <c r="B3" s="36" t="s">
        <v>75</v>
      </c>
      <c r="C3" s="34"/>
      <c r="D3" s="34"/>
      <c r="E3" s="34"/>
      <c r="F3" s="34"/>
      <c r="G3" s="34"/>
      <c r="H3" s="34"/>
      <c r="I3" s="34"/>
      <c r="J3" s="34"/>
      <c r="K3" s="34"/>
      <c r="L3" s="34"/>
      <c r="M3" s="34"/>
      <c r="N3" s="34"/>
      <c r="O3" s="34"/>
      <c r="P3" s="34"/>
      <c r="Q3" s="34"/>
      <c r="R3" s="34"/>
      <c r="S3" s="34"/>
      <c r="T3" s="35"/>
      <c r="U3" s="327" t="s">
        <v>431</v>
      </c>
      <c r="V3" s="327"/>
      <c r="W3" s="327"/>
      <c r="X3" s="327"/>
      <c r="Y3" s="327"/>
      <c r="Z3" s="327"/>
      <c r="AA3" s="327"/>
      <c r="AB3" s="327"/>
      <c r="AC3" s="327"/>
      <c r="AD3" s="327"/>
      <c r="AE3" s="327"/>
      <c r="AF3" s="327"/>
      <c r="AG3" s="327"/>
      <c r="AH3" s="327"/>
    </row>
    <row r="4" spans="2:34" ht="15" customHeight="1" x14ac:dyDescent="0.2">
      <c r="B4" s="36"/>
      <c r="T4" s="35"/>
      <c r="U4" s="327"/>
      <c r="V4" s="327"/>
      <c r="W4" s="327"/>
      <c r="X4" s="327"/>
      <c r="Y4" s="327"/>
      <c r="Z4" s="327"/>
      <c r="AA4" s="327"/>
      <c r="AB4" s="327"/>
      <c r="AC4" s="327"/>
      <c r="AD4" s="327"/>
      <c r="AE4" s="327"/>
      <c r="AF4" s="327"/>
      <c r="AG4" s="327"/>
      <c r="AH4" s="327"/>
    </row>
    <row r="5" spans="2:34" ht="15" customHeight="1" x14ac:dyDescent="0.2">
      <c r="B5" s="36"/>
      <c r="C5" s="57"/>
      <c r="D5" s="57"/>
      <c r="E5" s="57"/>
      <c r="F5" s="57"/>
      <c r="G5" s="57"/>
      <c r="H5" s="57"/>
      <c r="I5" s="58"/>
      <c r="J5" s="58"/>
      <c r="K5" s="58"/>
      <c r="L5" s="58"/>
      <c r="M5" s="57"/>
      <c r="N5" s="58"/>
      <c r="O5" s="58"/>
      <c r="P5" s="58"/>
      <c r="Q5" s="58"/>
      <c r="R5" s="58"/>
      <c r="S5" s="58"/>
      <c r="T5" s="145"/>
      <c r="U5" s="327"/>
      <c r="V5" s="327"/>
      <c r="W5" s="327"/>
      <c r="X5" s="327"/>
      <c r="Y5" s="327"/>
      <c r="Z5" s="327"/>
      <c r="AA5" s="327"/>
      <c r="AB5" s="327"/>
      <c r="AC5" s="327"/>
      <c r="AD5" s="327"/>
      <c r="AE5" s="327"/>
      <c r="AF5" s="327"/>
      <c r="AG5" s="327"/>
      <c r="AH5" s="327"/>
    </row>
    <row r="6" spans="2:34" ht="15" customHeight="1" x14ac:dyDescent="0.2">
      <c r="I6" s="84"/>
      <c r="J6" s="84"/>
      <c r="K6" s="84"/>
      <c r="L6" s="84"/>
      <c r="M6" s="84"/>
      <c r="N6" s="84"/>
      <c r="O6" s="84"/>
      <c r="P6" s="84"/>
      <c r="Q6" s="84"/>
      <c r="R6" s="84"/>
      <c r="S6" s="84"/>
      <c r="T6" s="84"/>
      <c r="U6" s="84"/>
      <c r="V6" s="83"/>
      <c r="W6" s="33"/>
      <c r="X6" s="33"/>
      <c r="Y6" s="33"/>
      <c r="Z6" s="33"/>
      <c r="AA6" s="33"/>
      <c r="AB6" s="33"/>
      <c r="AC6" s="33"/>
      <c r="AD6" s="33"/>
      <c r="AE6" s="33"/>
      <c r="AF6" s="33"/>
      <c r="AG6" s="33"/>
      <c r="AH6" s="33"/>
    </row>
    <row r="7" spans="2:34" ht="15" customHeight="1" x14ac:dyDescent="0.2">
      <c r="L7" s="1" t="s">
        <v>62</v>
      </c>
      <c r="V7" s="345" t="s">
        <v>38</v>
      </c>
      <c r="W7" s="345"/>
      <c r="X7" s="345"/>
      <c r="Y7" s="498"/>
      <c r="Z7" s="498"/>
      <c r="AA7" s="498"/>
      <c r="AB7" s="345" t="s">
        <v>329</v>
      </c>
      <c r="AC7" s="498"/>
      <c r="AD7" s="498"/>
      <c r="AE7" s="345" t="s">
        <v>330</v>
      </c>
      <c r="AF7" s="498"/>
      <c r="AG7" s="498"/>
      <c r="AH7" s="345" t="s">
        <v>331</v>
      </c>
    </row>
    <row r="8" spans="2:34" ht="15" customHeight="1" x14ac:dyDescent="0.2">
      <c r="B8" s="7"/>
      <c r="C8" s="7"/>
      <c r="D8" s="7"/>
      <c r="E8" s="7"/>
      <c r="F8" s="7"/>
      <c r="G8" s="7"/>
      <c r="H8" s="7"/>
      <c r="I8" s="7"/>
      <c r="J8" s="7"/>
      <c r="K8" s="7"/>
      <c r="L8" s="7"/>
      <c r="M8" s="7"/>
      <c r="N8" s="7"/>
      <c r="O8" s="7"/>
      <c r="P8" s="7"/>
      <c r="Q8" s="7"/>
      <c r="R8" s="7"/>
      <c r="S8" s="7"/>
      <c r="T8" s="7"/>
      <c r="V8" s="345"/>
      <c r="W8" s="345"/>
      <c r="X8" s="345"/>
      <c r="Y8" s="498"/>
      <c r="Z8" s="498"/>
      <c r="AA8" s="498"/>
      <c r="AB8" s="345"/>
      <c r="AC8" s="498"/>
      <c r="AD8" s="498"/>
      <c r="AE8" s="345"/>
      <c r="AF8" s="498"/>
      <c r="AG8" s="498"/>
      <c r="AH8" s="345"/>
    </row>
    <row r="9" spans="2:34" ht="9.75" customHeight="1" x14ac:dyDescent="0.2"/>
    <row r="10" spans="2:34" ht="15" customHeight="1" x14ac:dyDescent="0.2">
      <c r="B10" s="489" t="s">
        <v>63</v>
      </c>
      <c r="C10" s="490"/>
      <c r="D10" s="431" t="s">
        <v>82</v>
      </c>
      <c r="E10" s="431"/>
      <c r="F10" s="433"/>
      <c r="G10" s="306"/>
      <c r="H10" s="340"/>
      <c r="I10" s="340"/>
      <c r="J10" s="340"/>
      <c r="K10" s="340"/>
      <c r="L10" s="340"/>
      <c r="M10" s="340"/>
      <c r="N10" s="340"/>
      <c r="O10" s="340"/>
      <c r="P10" s="340"/>
      <c r="Q10" s="340"/>
      <c r="R10" s="341"/>
      <c r="S10" s="1" t="s">
        <v>83</v>
      </c>
      <c r="U10" s="435" t="s">
        <v>64</v>
      </c>
      <c r="V10" s="431"/>
      <c r="W10" s="431"/>
      <c r="X10" s="431"/>
      <c r="Y10" s="433"/>
      <c r="Z10" s="312" t="s">
        <v>90</v>
      </c>
      <c r="AA10" s="313"/>
      <c r="AB10" s="313"/>
      <c r="AC10" s="313"/>
      <c r="AD10" s="313"/>
      <c r="AE10" s="313"/>
      <c r="AF10" s="313"/>
      <c r="AG10" s="313"/>
      <c r="AH10" s="495"/>
    </row>
    <row r="11" spans="2:34" ht="15" customHeight="1" x14ac:dyDescent="0.2">
      <c r="B11" s="491"/>
      <c r="C11" s="492"/>
      <c r="D11" s="432"/>
      <c r="E11" s="432"/>
      <c r="F11" s="434"/>
      <c r="G11" s="342"/>
      <c r="H11" s="343"/>
      <c r="I11" s="343"/>
      <c r="J11" s="343"/>
      <c r="K11" s="343"/>
      <c r="L11" s="343"/>
      <c r="M11" s="343"/>
      <c r="N11" s="343"/>
      <c r="O11" s="343"/>
      <c r="P11" s="343"/>
      <c r="Q11" s="343"/>
      <c r="R11" s="344"/>
      <c r="U11" s="436"/>
      <c r="V11" s="432"/>
      <c r="W11" s="432"/>
      <c r="X11" s="432"/>
      <c r="Y11" s="434"/>
      <c r="Z11" s="314"/>
      <c r="AA11" s="315"/>
      <c r="AB11" s="315"/>
      <c r="AC11" s="315"/>
      <c r="AD11" s="315"/>
      <c r="AE11" s="315"/>
      <c r="AF11" s="315"/>
      <c r="AG11" s="315"/>
      <c r="AH11" s="496"/>
    </row>
    <row r="12" spans="2:34" ht="15" customHeight="1" x14ac:dyDescent="0.2">
      <c r="B12" s="491"/>
      <c r="C12" s="492"/>
      <c r="D12" s="431" t="s">
        <v>2</v>
      </c>
      <c r="E12" s="431"/>
      <c r="F12" s="433"/>
      <c r="G12" s="359"/>
      <c r="H12" s="297"/>
      <c r="I12" s="297"/>
      <c r="J12" s="297"/>
      <c r="K12" s="297"/>
      <c r="L12" s="297"/>
      <c r="M12" s="297"/>
      <c r="N12" s="297"/>
      <c r="O12" s="297"/>
      <c r="P12" s="297"/>
      <c r="Q12" s="297"/>
      <c r="R12" s="360"/>
      <c r="S12" s="304"/>
      <c r="T12" s="305"/>
      <c r="U12" s="435" t="s">
        <v>65</v>
      </c>
      <c r="V12" s="431"/>
      <c r="W12" s="431"/>
      <c r="X12" s="431"/>
      <c r="Y12" s="433"/>
      <c r="Z12" s="299"/>
      <c r="AA12" s="299"/>
      <c r="AB12" s="299"/>
      <c r="AC12" s="299"/>
      <c r="AD12" s="299"/>
      <c r="AE12" s="299"/>
      <c r="AF12" s="299"/>
      <c r="AG12" s="299"/>
      <c r="AH12" s="300"/>
    </row>
    <row r="13" spans="2:34" ht="15" customHeight="1" x14ac:dyDescent="0.2">
      <c r="B13" s="491"/>
      <c r="C13" s="492"/>
      <c r="D13" s="449"/>
      <c r="E13" s="449"/>
      <c r="F13" s="450"/>
      <c r="G13" s="359"/>
      <c r="H13" s="297"/>
      <c r="I13" s="297"/>
      <c r="J13" s="297"/>
      <c r="K13" s="297"/>
      <c r="L13" s="297"/>
      <c r="M13" s="297"/>
      <c r="N13" s="297"/>
      <c r="O13" s="297"/>
      <c r="P13" s="297"/>
      <c r="Q13" s="297"/>
      <c r="R13" s="360"/>
      <c r="U13" s="436"/>
      <c r="V13" s="432"/>
      <c r="W13" s="432"/>
      <c r="X13" s="432"/>
      <c r="Y13" s="434"/>
      <c r="Z13" s="302"/>
      <c r="AA13" s="302"/>
      <c r="AB13" s="302"/>
      <c r="AC13" s="302"/>
      <c r="AD13" s="302"/>
      <c r="AE13" s="302"/>
      <c r="AF13" s="302"/>
      <c r="AG13" s="302"/>
      <c r="AH13" s="303"/>
    </row>
    <row r="14" spans="2:34" ht="15" customHeight="1" x14ac:dyDescent="0.2">
      <c r="B14" s="491"/>
      <c r="C14" s="492"/>
      <c r="D14" s="449"/>
      <c r="E14" s="449"/>
      <c r="F14" s="450"/>
      <c r="G14" s="359"/>
      <c r="H14" s="297"/>
      <c r="I14" s="297"/>
      <c r="J14" s="297"/>
      <c r="K14" s="297"/>
      <c r="L14" s="297"/>
      <c r="M14" s="297"/>
      <c r="N14" s="297"/>
      <c r="O14" s="297"/>
      <c r="P14" s="297"/>
      <c r="Q14" s="297"/>
      <c r="R14" s="360"/>
      <c r="S14" s="304"/>
      <c r="T14" s="305"/>
      <c r="U14" s="435" t="s">
        <v>66</v>
      </c>
      <c r="V14" s="431"/>
      <c r="W14" s="431"/>
      <c r="X14" s="431"/>
      <c r="Y14" s="433"/>
      <c r="Z14" s="299"/>
      <c r="AA14" s="299"/>
      <c r="AB14" s="299"/>
      <c r="AC14" s="299"/>
      <c r="AD14" s="299"/>
      <c r="AE14" s="299"/>
      <c r="AF14" s="299"/>
      <c r="AG14" s="299"/>
      <c r="AH14" s="300"/>
    </row>
    <row r="15" spans="2:34" ht="15" customHeight="1" x14ac:dyDescent="0.2">
      <c r="B15" s="491"/>
      <c r="C15" s="492"/>
      <c r="D15" s="432"/>
      <c r="E15" s="432"/>
      <c r="F15" s="434"/>
      <c r="G15" s="342"/>
      <c r="H15" s="343"/>
      <c r="I15" s="343"/>
      <c r="J15" s="343"/>
      <c r="K15" s="343"/>
      <c r="L15" s="343"/>
      <c r="M15" s="343"/>
      <c r="N15" s="343"/>
      <c r="O15" s="343"/>
      <c r="P15" s="343"/>
      <c r="Q15" s="343"/>
      <c r="R15" s="344"/>
      <c r="U15" s="436"/>
      <c r="V15" s="432"/>
      <c r="W15" s="432"/>
      <c r="X15" s="432"/>
      <c r="Y15" s="434"/>
      <c r="Z15" s="302"/>
      <c r="AA15" s="302"/>
      <c r="AB15" s="302"/>
      <c r="AC15" s="302"/>
      <c r="AD15" s="302"/>
      <c r="AE15" s="302"/>
      <c r="AF15" s="302"/>
      <c r="AG15" s="302"/>
      <c r="AH15" s="303"/>
    </row>
    <row r="16" spans="2:34" ht="15" customHeight="1" x14ac:dyDescent="0.2">
      <c r="B16" s="491"/>
      <c r="C16" s="492"/>
      <c r="D16" s="439" t="s">
        <v>67</v>
      </c>
      <c r="E16" s="497"/>
      <c r="F16" s="497"/>
      <c r="G16" s="298" t="s">
        <v>84</v>
      </c>
      <c r="H16" s="447"/>
      <c r="I16" s="447"/>
      <c r="J16" s="447"/>
      <c r="K16" s="447"/>
      <c r="L16" s="299" t="s">
        <v>85</v>
      </c>
      <c r="M16" s="299"/>
      <c r="N16" s="447"/>
      <c r="O16" s="447"/>
      <c r="P16" s="447"/>
      <c r="Q16" s="447"/>
      <c r="R16" s="2"/>
      <c r="T16" s="2"/>
      <c r="U16" s="2"/>
      <c r="V16" s="2"/>
      <c r="W16" s="2"/>
      <c r="X16" s="2"/>
      <c r="Y16" s="2"/>
      <c r="Z16" s="2"/>
      <c r="AA16" s="2"/>
      <c r="AB16" s="2"/>
      <c r="AC16" s="2"/>
      <c r="AD16" s="2"/>
      <c r="AE16" s="2"/>
      <c r="AF16" s="2"/>
      <c r="AG16" s="2"/>
      <c r="AH16" s="3"/>
    </row>
    <row r="17" spans="2:34" ht="15" customHeight="1" x14ac:dyDescent="0.2">
      <c r="B17" s="491"/>
      <c r="C17" s="492"/>
      <c r="D17" s="439"/>
      <c r="E17" s="497"/>
      <c r="F17" s="497"/>
      <c r="G17" s="304"/>
      <c r="H17" s="448"/>
      <c r="I17" s="448"/>
      <c r="J17" s="448"/>
      <c r="K17" s="448"/>
      <c r="L17" s="345"/>
      <c r="M17" s="345"/>
      <c r="N17" s="448"/>
      <c r="O17" s="448"/>
      <c r="P17" s="448"/>
      <c r="Q17" s="448"/>
      <c r="AH17" s="5"/>
    </row>
    <row r="18" spans="2:34" ht="15" customHeight="1" x14ac:dyDescent="0.2">
      <c r="B18" s="491"/>
      <c r="C18" s="492"/>
      <c r="D18" s="439"/>
      <c r="E18" s="497"/>
      <c r="F18" s="497"/>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05"/>
    </row>
    <row r="19" spans="2:34" ht="15" customHeight="1" x14ac:dyDescent="0.2">
      <c r="B19" s="491"/>
      <c r="C19" s="492"/>
      <c r="D19" s="439"/>
      <c r="E19" s="497"/>
      <c r="F19" s="497"/>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05"/>
    </row>
    <row r="20" spans="2:34" ht="15" customHeight="1" x14ac:dyDescent="0.2">
      <c r="B20" s="491"/>
      <c r="C20" s="492"/>
      <c r="D20" s="439"/>
      <c r="E20" s="497"/>
      <c r="F20" s="497"/>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3"/>
    </row>
    <row r="21" spans="2:34" ht="15" customHeight="1" x14ac:dyDescent="0.2">
      <c r="B21" s="491"/>
      <c r="C21" s="492"/>
      <c r="D21" s="431" t="s">
        <v>86</v>
      </c>
      <c r="E21" s="431"/>
      <c r="F21" s="431"/>
      <c r="G21" s="476"/>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8"/>
    </row>
    <row r="22" spans="2:34" ht="15" customHeight="1" x14ac:dyDescent="0.2">
      <c r="B22" s="493"/>
      <c r="C22" s="494"/>
      <c r="D22" s="432"/>
      <c r="E22" s="432"/>
      <c r="F22" s="432"/>
      <c r="G22" s="479"/>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1"/>
    </row>
    <row r="23" spans="2:34" ht="15" customHeight="1" x14ac:dyDescent="0.2">
      <c r="B23" s="435" t="s">
        <v>71</v>
      </c>
      <c r="C23" s="431"/>
      <c r="D23" s="431"/>
      <c r="E23" s="431"/>
      <c r="F23" s="431"/>
      <c r="G23" s="431"/>
      <c r="H23" s="431"/>
      <c r="I23" s="431"/>
      <c r="J23" s="431"/>
      <c r="K23" s="431"/>
      <c r="L23" s="431"/>
      <c r="M23" s="484"/>
      <c r="N23" s="474"/>
      <c r="O23" s="299"/>
      <c r="P23" s="299"/>
      <c r="Q23" s="299"/>
      <c r="R23" s="299"/>
      <c r="S23" s="299"/>
      <c r="T23" s="300"/>
      <c r="U23" s="435" t="s">
        <v>388</v>
      </c>
      <c r="V23" s="431"/>
      <c r="W23" s="431"/>
      <c r="X23" s="484"/>
      <c r="Y23" s="447"/>
      <c r="Z23" s="447"/>
      <c r="AA23" s="447"/>
      <c r="AB23" s="447"/>
      <c r="AC23" s="447"/>
      <c r="AD23" s="447"/>
      <c r="AE23" s="447"/>
      <c r="AF23" s="447"/>
      <c r="AG23" s="447"/>
      <c r="AH23" s="486"/>
    </row>
    <row r="24" spans="2:34" ht="15" customHeight="1" x14ac:dyDescent="0.2">
      <c r="B24" s="436"/>
      <c r="C24" s="432"/>
      <c r="D24" s="432"/>
      <c r="E24" s="432"/>
      <c r="F24" s="432"/>
      <c r="G24" s="432"/>
      <c r="H24" s="432"/>
      <c r="I24" s="432"/>
      <c r="J24" s="432"/>
      <c r="K24" s="432"/>
      <c r="L24" s="432"/>
      <c r="M24" s="485"/>
      <c r="N24" s="475"/>
      <c r="O24" s="302"/>
      <c r="P24" s="302"/>
      <c r="Q24" s="302"/>
      <c r="R24" s="302"/>
      <c r="S24" s="302"/>
      <c r="T24" s="303"/>
      <c r="U24" s="436"/>
      <c r="V24" s="432"/>
      <c r="W24" s="432"/>
      <c r="X24" s="485"/>
      <c r="Y24" s="487"/>
      <c r="Z24" s="487"/>
      <c r="AA24" s="487"/>
      <c r="AB24" s="487"/>
      <c r="AC24" s="487"/>
      <c r="AD24" s="487"/>
      <c r="AE24" s="487"/>
      <c r="AF24" s="487"/>
      <c r="AG24" s="487"/>
      <c r="AH24" s="488"/>
    </row>
    <row r="25" spans="2:34" ht="15" customHeight="1" x14ac:dyDescent="0.2">
      <c r="B25" s="435" t="s">
        <v>68</v>
      </c>
      <c r="C25" s="431"/>
      <c r="D25" s="431"/>
      <c r="E25" s="431"/>
      <c r="F25" s="433"/>
      <c r="G25" s="454" t="s">
        <v>87</v>
      </c>
      <c r="H25" s="455"/>
      <c r="I25" s="455"/>
      <c r="J25" s="455"/>
      <c r="K25" s="455"/>
      <c r="L25" s="455"/>
      <c r="M25" s="455"/>
      <c r="N25" s="455"/>
      <c r="O25" s="455"/>
      <c r="P25" s="455"/>
      <c r="Q25" s="455" t="s">
        <v>70</v>
      </c>
      <c r="R25" s="455"/>
      <c r="S25" s="455"/>
      <c r="T25" s="455"/>
      <c r="U25" s="455"/>
      <c r="V25" s="455"/>
      <c r="W25" s="455"/>
      <c r="X25" s="455"/>
      <c r="Y25" s="455"/>
      <c r="Z25" s="455"/>
      <c r="AA25" s="455" t="s">
        <v>69</v>
      </c>
      <c r="AB25" s="455"/>
      <c r="AC25" s="455"/>
      <c r="AD25" s="455"/>
      <c r="AE25" s="455"/>
      <c r="AF25" s="455"/>
      <c r="AG25" s="455"/>
      <c r="AH25" s="499"/>
    </row>
    <row r="26" spans="2:34" ht="15" customHeight="1" x14ac:dyDescent="0.2">
      <c r="B26" s="436"/>
      <c r="C26" s="432"/>
      <c r="D26" s="432"/>
      <c r="E26" s="432"/>
      <c r="F26" s="434"/>
      <c r="G26" s="456"/>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500"/>
    </row>
    <row r="27" spans="2:34" ht="9.75" customHeight="1" x14ac:dyDescent="0.2"/>
    <row r="28" spans="2:34" ht="15" customHeight="1" x14ac:dyDescent="0.2">
      <c r="B28" s="461" t="s">
        <v>8</v>
      </c>
      <c r="C28" s="435" t="s">
        <v>20</v>
      </c>
      <c r="D28" s="431"/>
      <c r="E28" s="433"/>
      <c r="F28" s="312" t="s">
        <v>90</v>
      </c>
      <c r="G28" s="313"/>
      <c r="H28" s="313"/>
      <c r="I28" s="313"/>
      <c r="J28" s="313"/>
      <c r="K28" s="313"/>
      <c r="L28" s="313"/>
      <c r="M28" s="313"/>
      <c r="N28" s="322" t="s">
        <v>21</v>
      </c>
      <c r="O28" s="323"/>
      <c r="P28" s="458" t="s">
        <v>6</v>
      </c>
      <c r="Q28" s="459"/>
      <c r="R28" s="460"/>
      <c r="S28" s="482"/>
      <c r="T28" s="326"/>
      <c r="U28" s="326"/>
      <c r="V28" s="326"/>
      <c r="W28" s="326"/>
      <c r="X28" s="326"/>
      <c r="Y28" s="326"/>
      <c r="Z28" s="326"/>
      <c r="AA28" s="326"/>
      <c r="AB28" s="326"/>
      <c r="AC28" s="326"/>
      <c r="AD28" s="326"/>
      <c r="AE28" s="326"/>
      <c r="AF28" s="326"/>
      <c r="AG28" s="326"/>
      <c r="AH28" s="483"/>
    </row>
    <row r="29" spans="2:34" ht="15" customHeight="1" x14ac:dyDescent="0.2">
      <c r="B29" s="462"/>
      <c r="C29" s="436"/>
      <c r="D29" s="432"/>
      <c r="E29" s="434"/>
      <c r="F29" s="314" t="s">
        <v>90</v>
      </c>
      <c r="G29" s="315"/>
      <c r="H29" s="315"/>
      <c r="I29" s="315"/>
      <c r="J29" s="315"/>
      <c r="K29" s="315"/>
      <c r="L29" s="315"/>
      <c r="M29" s="315"/>
      <c r="N29" s="324" t="s">
        <v>22</v>
      </c>
      <c r="O29" s="325"/>
      <c r="P29" s="463" t="s">
        <v>23</v>
      </c>
      <c r="Q29" s="464"/>
      <c r="R29" s="465"/>
      <c r="S29" s="342"/>
      <c r="T29" s="343"/>
      <c r="U29" s="343"/>
      <c r="V29" s="343"/>
      <c r="W29" s="343"/>
      <c r="X29" s="343"/>
      <c r="Y29" s="343"/>
      <c r="Z29" s="343"/>
      <c r="AA29" s="343"/>
      <c r="AB29" s="343"/>
      <c r="AC29" s="343"/>
      <c r="AD29" s="343"/>
      <c r="AE29" s="343"/>
      <c r="AF29" s="343"/>
      <c r="AG29" s="343"/>
      <c r="AH29" s="344"/>
    </row>
    <row r="30" spans="2:34" ht="15" customHeight="1" x14ac:dyDescent="0.2">
      <c r="B30" s="461" t="s">
        <v>15</v>
      </c>
      <c r="C30" s="435" t="s">
        <v>20</v>
      </c>
      <c r="D30" s="431"/>
      <c r="E30" s="433"/>
      <c r="F30" s="312" t="s">
        <v>90</v>
      </c>
      <c r="G30" s="313"/>
      <c r="H30" s="313"/>
      <c r="I30" s="313"/>
      <c r="J30" s="313"/>
      <c r="K30" s="313"/>
      <c r="L30" s="313"/>
      <c r="M30" s="313"/>
      <c r="N30" s="322" t="s">
        <v>21</v>
      </c>
      <c r="O30" s="323"/>
      <c r="P30" s="458" t="s">
        <v>6</v>
      </c>
      <c r="Q30" s="459"/>
      <c r="R30" s="460"/>
      <c r="S30" s="482"/>
      <c r="T30" s="326"/>
      <c r="U30" s="326"/>
      <c r="V30" s="326"/>
      <c r="W30" s="326"/>
      <c r="X30" s="326"/>
      <c r="Y30" s="326"/>
      <c r="Z30" s="326"/>
      <c r="AA30" s="326"/>
      <c r="AB30" s="326"/>
      <c r="AC30" s="326"/>
      <c r="AD30" s="326"/>
      <c r="AE30" s="326"/>
      <c r="AF30" s="326"/>
      <c r="AG30" s="326"/>
      <c r="AH30" s="483"/>
    </row>
    <row r="31" spans="2:34" ht="15" customHeight="1" x14ac:dyDescent="0.2">
      <c r="B31" s="462"/>
      <c r="C31" s="436"/>
      <c r="D31" s="432"/>
      <c r="E31" s="434"/>
      <c r="F31" s="314" t="s">
        <v>90</v>
      </c>
      <c r="G31" s="315"/>
      <c r="H31" s="315"/>
      <c r="I31" s="315"/>
      <c r="J31" s="315"/>
      <c r="K31" s="315"/>
      <c r="L31" s="315"/>
      <c r="M31" s="315"/>
      <c r="N31" s="324" t="s">
        <v>22</v>
      </c>
      <c r="O31" s="325"/>
      <c r="P31" s="463" t="s">
        <v>23</v>
      </c>
      <c r="Q31" s="464"/>
      <c r="R31" s="465"/>
      <c r="S31" s="342"/>
      <c r="T31" s="343"/>
      <c r="U31" s="343"/>
      <c r="V31" s="343"/>
      <c r="W31" s="343"/>
      <c r="X31" s="343"/>
      <c r="Y31" s="343"/>
      <c r="Z31" s="343"/>
      <c r="AA31" s="343"/>
      <c r="AB31" s="343"/>
      <c r="AC31" s="343"/>
      <c r="AD31" s="343"/>
      <c r="AE31" s="343"/>
      <c r="AF31" s="343"/>
      <c r="AG31" s="343"/>
      <c r="AH31" s="344"/>
    </row>
    <row r="32" spans="2:34" ht="9.75" customHeight="1" thickBot="1" x14ac:dyDescent="0.25"/>
    <row r="33" spans="2:34" ht="15" customHeight="1" thickTop="1" thickBot="1" x14ac:dyDescent="0.25">
      <c r="B33" s="451" t="s">
        <v>154</v>
      </c>
      <c r="C33" s="452"/>
      <c r="D33" s="452"/>
      <c r="E33" s="453"/>
      <c r="F33" s="19"/>
      <c r="G33" s="20" t="s">
        <v>155</v>
      </c>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1"/>
    </row>
    <row r="34" spans="2:34" ht="15" customHeight="1" thickTop="1" x14ac:dyDescent="0.2">
      <c r="B34" s="37"/>
      <c r="AH34" s="23"/>
    </row>
    <row r="35" spans="2:34" ht="15" customHeight="1" x14ac:dyDescent="0.2">
      <c r="B35" s="37"/>
      <c r="C35" s="1" t="s">
        <v>88</v>
      </c>
      <c r="AA35" s="1" t="s">
        <v>254</v>
      </c>
      <c r="AH35" s="23"/>
    </row>
    <row r="36" spans="2:34" ht="15" customHeight="1" x14ac:dyDescent="0.2">
      <c r="B36" s="37"/>
      <c r="C36" s="1" t="s">
        <v>72</v>
      </c>
      <c r="AH36" s="23"/>
    </row>
    <row r="37" spans="2:34" ht="15" customHeight="1" x14ac:dyDescent="0.2">
      <c r="B37" s="37"/>
      <c r="C37" s="466"/>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8"/>
      <c r="AH37" s="23"/>
    </row>
    <row r="38" spans="2:34" ht="15" customHeight="1" x14ac:dyDescent="0.2">
      <c r="B38" s="37"/>
      <c r="C38" s="46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470"/>
      <c r="AH38" s="23"/>
    </row>
    <row r="39" spans="2:34" ht="15" customHeight="1" x14ac:dyDescent="0.2">
      <c r="B39" s="37"/>
      <c r="C39" s="46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470"/>
      <c r="AH39" s="23"/>
    </row>
    <row r="40" spans="2:34" ht="15" customHeight="1" x14ac:dyDescent="0.2">
      <c r="B40" s="37"/>
      <c r="C40" s="46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470"/>
      <c r="AH40" s="23"/>
    </row>
    <row r="41" spans="2:34" ht="15" customHeight="1" x14ac:dyDescent="0.2">
      <c r="B41" s="37"/>
      <c r="C41" s="46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470"/>
      <c r="AH41" s="23"/>
    </row>
    <row r="42" spans="2:34" ht="15" customHeight="1" x14ac:dyDescent="0.2">
      <c r="B42" s="37"/>
      <c r="C42" s="471"/>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3"/>
      <c r="AH42" s="23"/>
    </row>
    <row r="43" spans="2:34" ht="15" customHeight="1" x14ac:dyDescent="0.2">
      <c r="B43" s="37"/>
      <c r="AH43" s="23"/>
    </row>
    <row r="44" spans="2:34" ht="15" customHeight="1" x14ac:dyDescent="0.2">
      <c r="B44" s="37"/>
      <c r="C44" s="437" t="s">
        <v>73</v>
      </c>
      <c r="D44" s="438"/>
      <c r="E44" s="438"/>
      <c r="F44" s="438"/>
      <c r="G44" s="438"/>
      <c r="H44" s="438"/>
      <c r="I44" s="439"/>
      <c r="J44" s="437" t="s">
        <v>26</v>
      </c>
      <c r="K44" s="438"/>
      <c r="L44" s="438"/>
      <c r="M44" s="438"/>
      <c r="N44" s="438"/>
      <c r="O44" s="438"/>
      <c r="P44" s="438"/>
      <c r="Q44" s="438"/>
      <c r="R44" s="438"/>
      <c r="S44" s="439"/>
      <c r="T44" s="435" t="s">
        <v>171</v>
      </c>
      <c r="U44" s="431"/>
      <c r="V44" s="431"/>
      <c r="W44" s="431"/>
      <c r="X44" s="431"/>
      <c r="Y44" s="431"/>
      <c r="Z44" s="431"/>
      <c r="AA44" s="431"/>
      <c r="AB44" s="431"/>
      <c r="AC44" s="431"/>
      <c r="AD44" s="431"/>
      <c r="AE44" s="431"/>
      <c r="AF44" s="431"/>
      <c r="AG44" s="433"/>
      <c r="AH44" s="23"/>
    </row>
    <row r="45" spans="2:34" ht="15" customHeight="1" x14ac:dyDescent="0.2">
      <c r="B45" s="37"/>
      <c r="C45" s="298"/>
      <c r="D45" s="299"/>
      <c r="E45" s="299"/>
      <c r="F45" s="299"/>
      <c r="G45" s="299"/>
      <c r="H45" s="299"/>
      <c r="I45" s="300"/>
      <c r="J45" s="298"/>
      <c r="K45" s="299"/>
      <c r="L45" s="299"/>
      <c r="M45" s="299"/>
      <c r="N45" s="299"/>
      <c r="O45" s="299"/>
      <c r="P45" s="299"/>
      <c r="Q45" s="299"/>
      <c r="R45" s="299"/>
      <c r="S45" s="300"/>
      <c r="T45" s="306"/>
      <c r="U45" s="340"/>
      <c r="V45" s="340"/>
      <c r="W45" s="340"/>
      <c r="X45" s="340"/>
      <c r="Y45" s="340"/>
      <c r="Z45" s="340"/>
      <c r="AA45" s="340"/>
      <c r="AB45" s="340"/>
      <c r="AC45" s="340"/>
      <c r="AD45" s="340"/>
      <c r="AE45" s="340"/>
      <c r="AF45" s="340"/>
      <c r="AG45" s="341"/>
      <c r="AH45" s="23"/>
    </row>
    <row r="46" spans="2:34" ht="15" customHeight="1" x14ac:dyDescent="0.2">
      <c r="B46" s="37"/>
      <c r="C46" s="304"/>
      <c r="D46" s="345"/>
      <c r="E46" s="345"/>
      <c r="F46" s="345"/>
      <c r="G46" s="345"/>
      <c r="H46" s="345"/>
      <c r="I46" s="305"/>
      <c r="J46" s="304"/>
      <c r="K46" s="345"/>
      <c r="L46" s="345"/>
      <c r="M46" s="345"/>
      <c r="N46" s="345"/>
      <c r="O46" s="345"/>
      <c r="P46" s="345"/>
      <c r="Q46" s="345"/>
      <c r="R46" s="345"/>
      <c r="S46" s="305"/>
      <c r="T46" s="359"/>
      <c r="U46" s="297"/>
      <c r="V46" s="297"/>
      <c r="W46" s="297"/>
      <c r="X46" s="297"/>
      <c r="Y46" s="297"/>
      <c r="Z46" s="297"/>
      <c r="AA46" s="297"/>
      <c r="AB46" s="297"/>
      <c r="AC46" s="297"/>
      <c r="AD46" s="297"/>
      <c r="AE46" s="297"/>
      <c r="AF46" s="297"/>
      <c r="AG46" s="360"/>
      <c r="AH46" s="23"/>
    </row>
    <row r="47" spans="2:34" ht="15" customHeight="1" x14ac:dyDescent="0.2">
      <c r="B47" s="37"/>
      <c r="C47" s="301"/>
      <c r="D47" s="302"/>
      <c r="E47" s="302"/>
      <c r="F47" s="302"/>
      <c r="G47" s="302"/>
      <c r="H47" s="302"/>
      <c r="I47" s="303"/>
      <c r="J47" s="301"/>
      <c r="K47" s="302"/>
      <c r="L47" s="302"/>
      <c r="M47" s="302"/>
      <c r="N47" s="302"/>
      <c r="O47" s="302"/>
      <c r="P47" s="302"/>
      <c r="Q47" s="302"/>
      <c r="R47" s="302"/>
      <c r="S47" s="303"/>
      <c r="T47" s="6"/>
      <c r="U47" s="302" t="s">
        <v>74</v>
      </c>
      <c r="V47" s="302"/>
      <c r="W47" s="302"/>
      <c r="X47" s="302"/>
      <c r="Y47" s="302"/>
      <c r="Z47" s="302"/>
      <c r="AA47" s="302"/>
      <c r="AB47" s="302"/>
      <c r="AC47" s="302"/>
      <c r="AD47" s="302"/>
      <c r="AE47" s="302"/>
      <c r="AF47" s="302"/>
      <c r="AG47" s="303"/>
      <c r="AH47" s="23"/>
    </row>
    <row r="48" spans="2:34" ht="15" customHeight="1" thickBot="1" x14ac:dyDescent="0.25">
      <c r="B48" s="3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row>
    <row r="49" spans="2:34" ht="15" customHeight="1" thickTop="1" x14ac:dyDescent="0.2"/>
    <row r="50" spans="2:34" ht="15" customHeight="1" x14ac:dyDescent="0.2">
      <c r="B50" s="1" t="s">
        <v>89</v>
      </c>
    </row>
    <row r="51" spans="2:34" ht="15" customHeight="1" x14ac:dyDescent="0.2">
      <c r="B51" s="437" t="s">
        <v>77</v>
      </c>
      <c r="C51" s="438"/>
      <c r="D51" s="438"/>
      <c r="E51" s="438"/>
      <c r="F51" s="438"/>
      <c r="G51" s="438"/>
      <c r="H51" s="438"/>
      <c r="I51" s="438"/>
      <c r="J51" s="439"/>
      <c r="K51" s="437" t="s">
        <v>156</v>
      </c>
      <c r="L51" s="438"/>
      <c r="M51" s="438"/>
      <c r="N51" s="438"/>
      <c r="O51" s="438"/>
      <c r="P51" s="438"/>
      <c r="Q51" s="438"/>
      <c r="R51" s="438"/>
      <c r="S51" s="438"/>
      <c r="T51" s="438"/>
      <c r="U51" s="438"/>
      <c r="V51" s="438"/>
      <c r="W51" s="438"/>
      <c r="X51" s="439"/>
      <c r="Y51" s="437" t="s">
        <v>78</v>
      </c>
      <c r="Z51" s="438"/>
      <c r="AA51" s="438"/>
      <c r="AB51" s="438"/>
      <c r="AC51" s="438"/>
      <c r="AD51" s="440"/>
      <c r="AE51" s="438" t="s">
        <v>79</v>
      </c>
      <c r="AF51" s="438"/>
      <c r="AG51" s="438"/>
      <c r="AH51" s="439"/>
    </row>
    <row r="52" spans="2:34" ht="15" customHeight="1" x14ac:dyDescent="0.2">
      <c r="B52" s="298" t="s">
        <v>80</v>
      </c>
      <c r="C52" s="299"/>
      <c r="D52" s="299"/>
      <c r="E52" s="299"/>
      <c r="F52" s="299"/>
      <c r="G52" s="299"/>
      <c r="H52" s="299"/>
      <c r="I52" s="299"/>
      <c r="J52" s="300"/>
      <c r="K52" s="306"/>
      <c r="L52" s="340"/>
      <c r="M52" s="340"/>
      <c r="N52" s="340"/>
      <c r="O52" s="340"/>
      <c r="P52" s="340"/>
      <c r="Q52" s="340"/>
      <c r="R52" s="340"/>
      <c r="S52" s="340"/>
      <c r="T52" s="340"/>
      <c r="U52" s="340"/>
      <c r="V52" s="340"/>
      <c r="W52" s="340"/>
      <c r="X52" s="341"/>
      <c r="Y52" s="441" t="s">
        <v>81</v>
      </c>
      <c r="Z52" s="442"/>
      <c r="AA52" s="442"/>
      <c r="AB52" s="442"/>
      <c r="AC52" s="442"/>
      <c r="AD52" s="443"/>
      <c r="AE52" s="345"/>
      <c r="AF52" s="345"/>
      <c r="AG52" s="345"/>
      <c r="AH52" s="305"/>
    </row>
    <row r="53" spans="2:34" ht="15" customHeight="1" x14ac:dyDescent="0.2">
      <c r="B53" s="301"/>
      <c r="C53" s="302"/>
      <c r="D53" s="302"/>
      <c r="E53" s="302"/>
      <c r="F53" s="302"/>
      <c r="G53" s="302"/>
      <c r="H53" s="302"/>
      <c r="I53" s="302"/>
      <c r="J53" s="303"/>
      <c r="K53" s="342"/>
      <c r="L53" s="343"/>
      <c r="M53" s="343"/>
      <c r="N53" s="343"/>
      <c r="O53" s="343"/>
      <c r="P53" s="343"/>
      <c r="Q53" s="343"/>
      <c r="R53" s="343"/>
      <c r="S53" s="343"/>
      <c r="T53" s="343"/>
      <c r="U53" s="343"/>
      <c r="V53" s="343"/>
      <c r="W53" s="343"/>
      <c r="X53" s="344"/>
      <c r="Y53" s="444"/>
      <c r="Z53" s="445"/>
      <c r="AA53" s="445"/>
      <c r="AB53" s="445"/>
      <c r="AC53" s="445"/>
      <c r="AD53" s="446"/>
      <c r="AE53" s="302"/>
      <c r="AF53" s="302"/>
      <c r="AG53" s="302"/>
      <c r="AH53" s="303"/>
    </row>
    <row r="54" spans="2:34" ht="9.75" customHeight="1" thickBot="1" x14ac:dyDescent="0.25"/>
    <row r="55" spans="2:34" ht="15" customHeight="1" thickTop="1" x14ac:dyDescent="0.2">
      <c r="B55" s="19" t="s">
        <v>32</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2">
      <c r="B56" s="22" t="s">
        <v>43</v>
      </c>
      <c r="C56" s="1" t="s">
        <v>44</v>
      </c>
      <c r="AH56" s="23"/>
    </row>
    <row r="57" spans="2:34" ht="15" customHeight="1" x14ac:dyDescent="0.2">
      <c r="B57" s="22" t="s">
        <v>45</v>
      </c>
      <c r="C57" s="1" t="s">
        <v>371</v>
      </c>
      <c r="AH57" s="23"/>
    </row>
    <row r="58" spans="2:34" ht="15" customHeight="1" x14ac:dyDescent="0.2">
      <c r="B58" s="22" t="s">
        <v>392</v>
      </c>
      <c r="C58" s="1" t="s">
        <v>396</v>
      </c>
      <c r="AH58" s="23"/>
    </row>
    <row r="59" spans="2:34" ht="15" customHeight="1" thickBot="1" x14ac:dyDescent="0.25">
      <c r="B59" s="24" t="s">
        <v>54</v>
      </c>
      <c r="C59" s="25" t="s">
        <v>399</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15" customHeight="1" thickTop="1" x14ac:dyDescent="0.2"/>
  </sheetData>
  <mergeCells count="74">
    <mergeCell ref="AA25:AH26"/>
    <mergeCell ref="U23:X24"/>
    <mergeCell ref="S30:AH30"/>
    <mergeCell ref="S31:AH31"/>
    <mergeCell ref="P30:R30"/>
    <mergeCell ref="P31:R31"/>
    <mergeCell ref="S29:AH29"/>
    <mergeCell ref="U3:AH5"/>
    <mergeCell ref="V7:X8"/>
    <mergeCell ref="Y7:AA8"/>
    <mergeCell ref="AB7:AB8"/>
    <mergeCell ref="AC7:AD8"/>
    <mergeCell ref="AE7:AE8"/>
    <mergeCell ref="AF7:AG8"/>
    <mergeCell ref="AH7:AH8"/>
    <mergeCell ref="G10:R11"/>
    <mergeCell ref="N23:T24"/>
    <mergeCell ref="S14:T14"/>
    <mergeCell ref="G21:AH22"/>
    <mergeCell ref="S28:AH28"/>
    <mergeCell ref="B23:M24"/>
    <mergeCell ref="Y23:AH24"/>
    <mergeCell ref="B25:F26"/>
    <mergeCell ref="B10:C22"/>
    <mergeCell ref="Q25:Z26"/>
    <mergeCell ref="G12:R15"/>
    <mergeCell ref="Z10:AH11"/>
    <mergeCell ref="D16:F20"/>
    <mergeCell ref="S12:T12"/>
    <mergeCell ref="L16:M17"/>
    <mergeCell ref="N16:Q17"/>
    <mergeCell ref="C37:AG42"/>
    <mergeCell ref="C45:I47"/>
    <mergeCell ref="J44:S44"/>
    <mergeCell ref="T44:AG44"/>
    <mergeCell ref="U47:AG47"/>
    <mergeCell ref="C44:I44"/>
    <mergeCell ref="B33:E33"/>
    <mergeCell ref="N28:O28"/>
    <mergeCell ref="F29:M29"/>
    <mergeCell ref="G25:P26"/>
    <mergeCell ref="P28:R28"/>
    <mergeCell ref="B28:B29"/>
    <mergeCell ref="B30:B31"/>
    <mergeCell ref="C30:E31"/>
    <mergeCell ref="F30:M30"/>
    <mergeCell ref="N30:O30"/>
    <mergeCell ref="F31:M31"/>
    <mergeCell ref="N31:O31"/>
    <mergeCell ref="N29:O29"/>
    <mergeCell ref="C28:E29"/>
    <mergeCell ref="F28:M28"/>
    <mergeCell ref="P29:R29"/>
    <mergeCell ref="D12:F15"/>
    <mergeCell ref="Z12:AH13"/>
    <mergeCell ref="Z14:AH15"/>
    <mergeCell ref="U12:Y13"/>
    <mergeCell ref="U14:Y15"/>
    <mergeCell ref="D21:F22"/>
    <mergeCell ref="D10:F11"/>
    <mergeCell ref="U10:Y11"/>
    <mergeCell ref="AE52:AH53"/>
    <mergeCell ref="J45:S47"/>
    <mergeCell ref="K51:X51"/>
    <mergeCell ref="Y51:AD51"/>
    <mergeCell ref="AE51:AH51"/>
    <mergeCell ref="B52:J53"/>
    <mergeCell ref="B51:J51"/>
    <mergeCell ref="K52:X53"/>
    <mergeCell ref="Y52:AD53"/>
    <mergeCell ref="T45:AG46"/>
    <mergeCell ref="G16:G17"/>
    <mergeCell ref="G18:AH20"/>
    <mergeCell ref="H16:K17"/>
  </mergeCells>
  <phoneticPr fontId="2"/>
  <dataValidations count="2">
    <dataValidation imeMode="on" allowBlank="1" showInputMessage="1" showErrorMessage="1" sqref="G10:R15 G18:AH20 S28:AH31 C45:S47 T45" xr:uid="{00000000-0002-0000-0500-000000000000}"/>
    <dataValidation imeMode="off" allowBlank="1" showInputMessage="1" showErrorMessage="1" sqref="Y7:AA8 AC7:AD8 AF7:AG8 Z12:AH15 H16:K17 N16:Q17 G21:AH22 Y23:AH24" xr:uid="{00000000-0002-0000-05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1" r:id="rId4" name="Group Box 7">
              <controlPr defaultSize="0" autoFill="0" autoPict="0">
                <anchor moveWithCells="1">
                  <from>
                    <xdr:col>18</xdr:col>
                    <xdr:colOff>0</xdr:colOff>
                    <xdr:row>9</xdr:row>
                    <xdr:rowOff>0</xdr:rowOff>
                  </from>
                  <to>
                    <xdr:col>20</xdr:col>
                    <xdr:colOff>0</xdr:colOff>
                    <xdr:row>15</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18</xdr:col>
                    <xdr:colOff>30480</xdr:colOff>
                    <xdr:row>10</xdr:row>
                    <xdr:rowOff>160020</xdr:rowOff>
                  </from>
                  <to>
                    <xdr:col>19</xdr:col>
                    <xdr:colOff>190500</xdr:colOff>
                    <xdr:row>12</xdr:row>
                    <xdr:rowOff>22860</xdr:rowOff>
                  </to>
                </anchor>
              </controlPr>
            </control>
          </mc:Choice>
        </mc:AlternateContent>
        <mc:AlternateContent xmlns:mc="http://schemas.openxmlformats.org/markup-compatibility/2006">
          <mc:Choice Requires="x14">
            <control shapeId="6160" r:id="rId6" name="Check Box 16">
              <controlPr defaultSize="0" autoFill="0" autoLine="0" autoPict="0">
                <anchor moveWithCells="1">
                  <from>
                    <xdr:col>18</xdr:col>
                    <xdr:colOff>30480</xdr:colOff>
                    <xdr:row>12</xdr:row>
                    <xdr:rowOff>160020</xdr:rowOff>
                  </from>
                  <to>
                    <xdr:col>19</xdr:col>
                    <xdr:colOff>190500</xdr:colOff>
                    <xdr:row>14</xdr:row>
                    <xdr:rowOff>22860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11</xdr:col>
                    <xdr:colOff>190500</xdr:colOff>
                    <xdr:row>5</xdr:row>
                    <xdr:rowOff>175260</xdr:rowOff>
                  </from>
                  <to>
                    <xdr:col>21</xdr:col>
                    <xdr:colOff>190500</xdr:colOff>
                    <xdr:row>7</xdr:row>
                    <xdr:rowOff>30480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11</xdr:col>
                    <xdr:colOff>190500</xdr:colOff>
                    <xdr:row>6</xdr:row>
                    <xdr:rowOff>160020</xdr:rowOff>
                  </from>
                  <to>
                    <xdr:col>21</xdr:col>
                    <xdr:colOff>190500</xdr:colOff>
                    <xdr:row>8</xdr:row>
                    <xdr:rowOff>22860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13</xdr:col>
                    <xdr:colOff>121920</xdr:colOff>
                    <xdr:row>22</xdr:row>
                    <xdr:rowOff>76200</xdr:rowOff>
                  </from>
                  <to>
                    <xdr:col>16</xdr:col>
                    <xdr:colOff>22860</xdr:colOff>
                    <xdr:row>23</xdr:row>
                    <xdr:rowOff>121920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17</xdr:col>
                    <xdr:colOff>45720</xdr:colOff>
                    <xdr:row>22</xdr:row>
                    <xdr:rowOff>76200</xdr:rowOff>
                  </from>
                  <to>
                    <xdr:col>19</xdr:col>
                    <xdr:colOff>144780</xdr:colOff>
                    <xdr:row>23</xdr:row>
                    <xdr:rowOff>121920</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2</xdr:col>
                    <xdr:colOff>22860</xdr:colOff>
                    <xdr:row>1</xdr:row>
                    <xdr:rowOff>175260</xdr:rowOff>
                  </from>
                  <to>
                    <xdr:col>9</xdr:col>
                    <xdr:colOff>99060</xdr:colOff>
                    <xdr:row>3</xdr:row>
                    <xdr:rowOff>30480</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2</xdr:col>
                    <xdr:colOff>22860</xdr:colOff>
                    <xdr:row>2</xdr:row>
                    <xdr:rowOff>160020</xdr:rowOff>
                  </from>
                  <to>
                    <xdr:col>9</xdr:col>
                    <xdr:colOff>99060</xdr:colOff>
                    <xdr:row>4</xdr:row>
                    <xdr:rowOff>22860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2</xdr:col>
                    <xdr:colOff>22860</xdr:colOff>
                    <xdr:row>3</xdr:row>
                    <xdr:rowOff>160020</xdr:rowOff>
                  </from>
                  <to>
                    <xdr:col>9</xdr:col>
                    <xdr:colOff>99060</xdr:colOff>
                    <xdr:row>5</xdr:row>
                    <xdr:rowOff>22860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10</xdr:col>
                    <xdr:colOff>144780</xdr:colOff>
                    <xdr:row>1</xdr:row>
                    <xdr:rowOff>175260</xdr:rowOff>
                  </from>
                  <to>
                    <xdr:col>18</xdr:col>
                    <xdr:colOff>22860</xdr:colOff>
                    <xdr:row>3</xdr:row>
                    <xdr:rowOff>30480</xdr:rowOff>
                  </to>
                </anchor>
              </controlPr>
            </control>
          </mc:Choice>
        </mc:AlternateContent>
        <mc:AlternateContent xmlns:mc="http://schemas.openxmlformats.org/markup-compatibility/2006">
          <mc:Choice Requires="x14">
            <control shapeId="6170" r:id="rId15" name="Check Box 26">
              <controlPr defaultSize="0" autoFill="0" autoLine="0" autoPict="0">
                <anchor moveWithCells="1">
                  <from>
                    <xdr:col>10</xdr:col>
                    <xdr:colOff>144780</xdr:colOff>
                    <xdr:row>2</xdr:row>
                    <xdr:rowOff>160020</xdr:rowOff>
                  </from>
                  <to>
                    <xdr:col>18</xdr:col>
                    <xdr:colOff>22860</xdr:colOff>
                    <xdr:row>4</xdr:row>
                    <xdr:rowOff>22860</xdr:rowOff>
                  </to>
                </anchor>
              </controlPr>
            </control>
          </mc:Choice>
        </mc:AlternateContent>
        <mc:AlternateContent xmlns:mc="http://schemas.openxmlformats.org/markup-compatibility/2006">
          <mc:Choice Requires="x14">
            <control shapeId="6171" r:id="rId16" name="Check Box 27">
              <controlPr defaultSize="0" autoFill="0" autoLine="0" autoPict="0">
                <anchor moveWithCells="1">
                  <from>
                    <xdr:col>10</xdr:col>
                    <xdr:colOff>144780</xdr:colOff>
                    <xdr:row>3</xdr:row>
                    <xdr:rowOff>160020</xdr:rowOff>
                  </from>
                  <to>
                    <xdr:col>18</xdr:col>
                    <xdr:colOff>22860</xdr:colOff>
                    <xdr:row>5</xdr:row>
                    <xdr:rowOff>22860</xdr:rowOff>
                  </to>
                </anchor>
              </controlPr>
            </control>
          </mc:Choice>
        </mc:AlternateContent>
        <mc:AlternateContent xmlns:mc="http://schemas.openxmlformats.org/markup-compatibility/2006">
          <mc:Choice Requires="x14">
            <control shapeId="6172" r:id="rId17" name="Check Box 28">
              <controlPr defaultSize="0" autoFill="0" autoLine="0" autoPict="0">
                <anchor moveWithCells="1">
                  <from>
                    <xdr:col>13</xdr:col>
                    <xdr:colOff>68580</xdr:colOff>
                    <xdr:row>33</xdr:row>
                    <xdr:rowOff>175260</xdr:rowOff>
                  </from>
                  <to>
                    <xdr:col>17</xdr:col>
                    <xdr:colOff>99060</xdr:colOff>
                    <xdr:row>35</xdr:row>
                    <xdr:rowOff>30480</xdr:rowOff>
                  </to>
                </anchor>
              </controlPr>
            </control>
          </mc:Choice>
        </mc:AlternateContent>
        <mc:AlternateContent xmlns:mc="http://schemas.openxmlformats.org/markup-compatibility/2006">
          <mc:Choice Requires="x14">
            <control shapeId="6173" r:id="rId18" name="Check Box 29">
              <controlPr defaultSize="0" autoFill="0" autoLine="0" autoPict="0">
                <anchor moveWithCells="1">
                  <from>
                    <xdr:col>17</xdr:col>
                    <xdr:colOff>83820</xdr:colOff>
                    <xdr:row>33</xdr:row>
                    <xdr:rowOff>175260</xdr:rowOff>
                  </from>
                  <to>
                    <xdr:col>21</xdr:col>
                    <xdr:colOff>114300</xdr:colOff>
                    <xdr:row>35</xdr:row>
                    <xdr:rowOff>30480</xdr:rowOff>
                  </to>
                </anchor>
              </controlPr>
            </control>
          </mc:Choice>
        </mc:AlternateContent>
        <mc:AlternateContent xmlns:mc="http://schemas.openxmlformats.org/markup-compatibility/2006">
          <mc:Choice Requires="x14">
            <control shapeId="6174" r:id="rId19" name="Check Box 30">
              <controlPr defaultSize="0" autoFill="0" autoLine="0" autoPict="0">
                <anchor moveWithCells="1">
                  <from>
                    <xdr:col>21</xdr:col>
                    <xdr:colOff>99060</xdr:colOff>
                    <xdr:row>33</xdr:row>
                    <xdr:rowOff>175260</xdr:rowOff>
                  </from>
                  <to>
                    <xdr:col>25</xdr:col>
                    <xdr:colOff>121920</xdr:colOff>
                    <xdr:row>35</xdr:row>
                    <xdr:rowOff>30480</xdr:rowOff>
                  </to>
                </anchor>
              </controlPr>
            </control>
          </mc:Choice>
        </mc:AlternateContent>
        <mc:AlternateContent xmlns:mc="http://schemas.openxmlformats.org/markup-compatibility/2006">
          <mc:Choice Requires="x14">
            <control shapeId="6175" r:id="rId20" name="Check Box 31">
              <controlPr defaultSize="0" autoFill="0" autoLine="0" autoPict="0">
                <anchor moveWithCells="1">
                  <from>
                    <xdr:col>31</xdr:col>
                    <xdr:colOff>38100</xdr:colOff>
                    <xdr:row>51</xdr:row>
                    <xdr:rowOff>76200</xdr:rowOff>
                  </from>
                  <to>
                    <xdr:col>33</xdr:col>
                    <xdr:colOff>137160</xdr:colOff>
                    <xdr:row>52</xdr:row>
                    <xdr:rowOff>121920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65"/>
  <sheetViews>
    <sheetView workbookViewId="0"/>
  </sheetViews>
  <sheetFormatPr defaultColWidth="5.6640625" defaultRowHeight="25.5" customHeight="1" x14ac:dyDescent="0.2"/>
  <cols>
    <col min="1" max="1" width="1.6640625" style="95" customWidth="1"/>
    <col min="2" max="22" width="5.6640625" style="95" customWidth="1"/>
    <col min="23" max="23" width="1.6640625" style="95" customWidth="1"/>
    <col min="24" max="16384" width="5.6640625" style="95"/>
  </cols>
  <sheetData>
    <row r="1" spans="2:23" ht="32.25" customHeight="1" x14ac:dyDescent="0.2">
      <c r="B1" s="545" t="s">
        <v>165</v>
      </c>
      <c r="C1" s="545"/>
      <c r="D1" s="545"/>
      <c r="E1" s="144"/>
      <c r="F1" s="144"/>
      <c r="G1" s="144"/>
      <c r="H1" s="106"/>
      <c r="I1" s="144"/>
      <c r="J1" s="144"/>
      <c r="K1" s="106"/>
      <c r="L1" s="144"/>
      <c r="M1" s="144"/>
      <c r="N1" s="144"/>
      <c r="O1" s="146" t="s">
        <v>352</v>
      </c>
      <c r="P1" s="144"/>
      <c r="Q1" s="144"/>
      <c r="R1" s="144"/>
      <c r="S1" s="144"/>
      <c r="T1" s="144"/>
    </row>
    <row r="2" spans="2:23" ht="32.25" customHeight="1" x14ac:dyDescent="0.2">
      <c r="B2" s="147"/>
      <c r="C2" s="147"/>
      <c r="D2" s="147"/>
      <c r="E2" s="144"/>
      <c r="F2" s="144"/>
      <c r="G2" s="144"/>
      <c r="H2" s="106"/>
      <c r="I2" s="144"/>
      <c r="J2" s="144"/>
      <c r="K2" s="106"/>
      <c r="L2" s="144"/>
      <c r="M2" s="144"/>
      <c r="N2" s="144"/>
      <c r="O2" s="146"/>
      <c r="P2" s="144"/>
      <c r="Q2" s="144"/>
      <c r="R2" s="144"/>
      <c r="S2" s="144"/>
      <c r="T2" s="144"/>
    </row>
    <row r="3" spans="2:23" ht="18" customHeight="1" x14ac:dyDescent="0.2">
      <c r="B3" s="1" t="s">
        <v>175</v>
      </c>
    </row>
    <row r="4" spans="2:23" ht="12" customHeight="1" x14ac:dyDescent="0.2"/>
    <row r="5" spans="2:23" ht="18" customHeight="1" x14ac:dyDescent="0.2">
      <c r="B5" s="95" t="s">
        <v>190</v>
      </c>
    </row>
    <row r="6" spans="2:23" ht="4.5" customHeight="1" x14ac:dyDescent="0.2"/>
    <row r="7" spans="2:23" ht="21" customHeight="1" x14ac:dyDescent="0.2">
      <c r="B7" s="512" t="s">
        <v>191</v>
      </c>
      <c r="C7" s="513"/>
      <c r="D7" s="514"/>
      <c r="E7" s="515"/>
      <c r="F7" s="516"/>
      <c r="G7" s="516"/>
      <c r="H7" s="517"/>
      <c r="I7" s="512" t="s">
        <v>192</v>
      </c>
      <c r="J7" s="513"/>
      <c r="K7" s="514"/>
      <c r="L7" s="515"/>
      <c r="M7" s="516"/>
      <c r="N7" s="516"/>
      <c r="O7" s="517"/>
      <c r="P7" s="96" t="s">
        <v>181</v>
      </c>
      <c r="Q7" s="98"/>
      <c r="R7" s="99"/>
      <c r="S7" s="96" t="s">
        <v>182</v>
      </c>
      <c r="T7" s="97"/>
      <c r="U7" s="98"/>
      <c r="V7" s="99"/>
    </row>
    <row r="8" spans="2:23" ht="21" customHeight="1" x14ac:dyDescent="0.2">
      <c r="B8" s="96" t="s">
        <v>388</v>
      </c>
      <c r="C8" s="98"/>
      <c r="D8" s="99"/>
      <c r="E8" s="531"/>
      <c r="F8" s="532"/>
      <c r="G8" s="532"/>
      <c r="H8" s="533"/>
      <c r="I8" s="96" t="s">
        <v>178</v>
      </c>
      <c r="J8" s="98"/>
      <c r="K8" s="99"/>
      <c r="L8" s="96" t="s">
        <v>179</v>
      </c>
      <c r="M8" s="97"/>
      <c r="N8" s="98"/>
      <c r="O8" s="99"/>
      <c r="P8" s="528" t="s">
        <v>185</v>
      </c>
      <c r="Q8" s="529"/>
      <c r="R8" s="530"/>
      <c r="S8" s="528" t="s">
        <v>184</v>
      </c>
      <c r="T8" s="529"/>
      <c r="U8" s="529"/>
      <c r="V8" s="530"/>
      <c r="W8" s="107"/>
    </row>
    <row r="9" spans="2:23" ht="21" customHeight="1" x14ac:dyDescent="0.2">
      <c r="B9" s="96" t="s">
        <v>180</v>
      </c>
      <c r="C9" s="98"/>
      <c r="D9" s="99"/>
      <c r="E9" s="515"/>
      <c r="F9" s="516"/>
      <c r="G9" s="516"/>
      <c r="H9" s="517"/>
      <c r="I9" s="96" t="s">
        <v>26</v>
      </c>
      <c r="J9" s="98"/>
      <c r="K9" s="99"/>
      <c r="L9" s="515"/>
      <c r="M9" s="516"/>
      <c r="N9" s="516"/>
      <c r="O9" s="517"/>
      <c r="P9" s="96" t="s">
        <v>183</v>
      </c>
      <c r="Q9" s="98"/>
      <c r="R9" s="99"/>
      <c r="S9" s="528" t="s">
        <v>184</v>
      </c>
      <c r="T9" s="529"/>
      <c r="U9" s="529"/>
      <c r="V9" s="530"/>
    </row>
    <row r="10" spans="2:23" ht="21" customHeight="1" x14ac:dyDescent="0.2">
      <c r="B10" s="534" t="s">
        <v>176</v>
      </c>
      <c r="C10" s="89" t="s">
        <v>177</v>
      </c>
      <c r="D10" s="90"/>
      <c r="E10" s="90"/>
      <c r="F10" s="90"/>
      <c r="G10" s="90"/>
      <c r="H10" s="90"/>
      <c r="I10" s="90"/>
      <c r="J10" s="90"/>
      <c r="K10" s="90"/>
      <c r="L10" s="90"/>
      <c r="M10" s="90"/>
      <c r="N10" s="90"/>
      <c r="O10" s="90"/>
      <c r="P10" s="90"/>
      <c r="Q10" s="90"/>
      <c r="R10" s="90"/>
      <c r="S10" s="90"/>
      <c r="T10" s="90"/>
      <c r="U10" s="90"/>
      <c r="V10" s="91"/>
    </row>
    <row r="11" spans="2:23" ht="21" customHeight="1" x14ac:dyDescent="0.2">
      <c r="B11" s="535"/>
      <c r="C11" s="537"/>
      <c r="D11" s="538"/>
      <c r="E11" s="538"/>
      <c r="F11" s="538"/>
      <c r="G11" s="538"/>
      <c r="H11" s="538"/>
      <c r="I11" s="538"/>
      <c r="J11" s="538"/>
      <c r="K11" s="538"/>
      <c r="L11" s="538"/>
      <c r="M11" s="538"/>
      <c r="N11" s="538"/>
      <c r="O11" s="538"/>
      <c r="P11" s="538"/>
      <c r="Q11" s="538"/>
      <c r="R11" s="538"/>
      <c r="S11" s="538"/>
      <c r="T11" s="538"/>
      <c r="U11" s="538"/>
      <c r="V11" s="539"/>
    </row>
    <row r="12" spans="2:23" ht="21" customHeight="1" x14ac:dyDescent="0.2">
      <c r="B12" s="536"/>
      <c r="C12" s="540" t="s">
        <v>193</v>
      </c>
      <c r="D12" s="541"/>
      <c r="E12" s="541"/>
      <c r="F12" s="541"/>
      <c r="G12" s="541"/>
      <c r="H12" s="541"/>
      <c r="I12" s="541" t="s">
        <v>194</v>
      </c>
      <c r="J12" s="541"/>
      <c r="K12" s="541"/>
      <c r="L12" s="541"/>
      <c r="M12" s="541"/>
      <c r="N12" s="541"/>
      <c r="O12" s="541" t="s">
        <v>195</v>
      </c>
      <c r="P12" s="541"/>
      <c r="Q12" s="541"/>
      <c r="R12" s="541"/>
      <c r="S12" s="541"/>
      <c r="T12" s="541"/>
      <c r="U12" s="541"/>
      <c r="V12" s="542"/>
    </row>
    <row r="13" spans="2:23" ht="22.8" x14ac:dyDescent="0.2">
      <c r="B13" s="108" t="s">
        <v>196</v>
      </c>
      <c r="C13" s="98"/>
      <c r="D13" s="516"/>
      <c r="E13" s="516"/>
      <c r="F13" s="516"/>
      <c r="G13" s="516"/>
      <c r="H13" s="516"/>
      <c r="I13" s="516"/>
      <c r="J13" s="516"/>
      <c r="K13" s="516"/>
      <c r="L13" s="516"/>
      <c r="M13" s="516"/>
      <c r="N13" s="517"/>
      <c r="O13" s="515" t="s">
        <v>197</v>
      </c>
      <c r="P13" s="516"/>
      <c r="Q13" s="516"/>
      <c r="R13" s="516"/>
      <c r="S13" s="516"/>
      <c r="T13" s="516"/>
      <c r="U13" s="516"/>
      <c r="V13" s="517"/>
    </row>
    <row r="14" spans="2:23" ht="21" customHeight="1" x14ac:dyDescent="0.2">
      <c r="B14" s="103" t="s">
        <v>198</v>
      </c>
      <c r="N14" s="544" t="s">
        <v>420</v>
      </c>
      <c r="O14" s="544"/>
      <c r="P14" s="544"/>
      <c r="Q14" s="544"/>
      <c r="R14" s="544"/>
      <c r="S14" s="544"/>
      <c r="T14" s="544"/>
      <c r="U14" s="544"/>
      <c r="V14" s="544"/>
    </row>
    <row r="15" spans="2:23" ht="21" customHeight="1" x14ac:dyDescent="0.2">
      <c r="B15" s="547" t="s">
        <v>186</v>
      </c>
      <c r="C15" s="548"/>
      <c r="D15" s="96" t="s">
        <v>199</v>
      </c>
      <c r="E15" s="98"/>
      <c r="F15" s="98"/>
      <c r="G15" s="98"/>
      <c r="H15" s="98"/>
      <c r="I15" s="99"/>
      <c r="J15" s="96" t="s">
        <v>23</v>
      </c>
      <c r="K15" s="516"/>
      <c r="L15" s="516"/>
      <c r="M15" s="516"/>
      <c r="N15" s="516"/>
      <c r="O15" s="516"/>
      <c r="P15" s="96" t="s">
        <v>187</v>
      </c>
      <c r="Q15" s="516"/>
      <c r="R15" s="516"/>
      <c r="S15" s="516"/>
      <c r="T15" s="516"/>
      <c r="U15" s="516"/>
      <c r="V15" s="517"/>
    </row>
    <row r="16" spans="2:23" ht="21" customHeight="1" x14ac:dyDescent="0.2">
      <c r="B16" s="543" t="s">
        <v>188</v>
      </c>
      <c r="C16" s="543"/>
      <c r="D16" s="96" t="s">
        <v>200</v>
      </c>
      <c r="E16" s="98"/>
      <c r="F16" s="98"/>
      <c r="G16" s="98"/>
      <c r="H16" s="98"/>
      <c r="I16" s="99"/>
      <c r="J16" s="96" t="s">
        <v>23</v>
      </c>
      <c r="K16" s="516"/>
      <c r="L16" s="516"/>
      <c r="M16" s="516"/>
      <c r="N16" s="516"/>
      <c r="O16" s="516"/>
      <c r="P16" s="96" t="s">
        <v>187</v>
      </c>
      <c r="Q16" s="516"/>
      <c r="R16" s="516"/>
      <c r="S16" s="516"/>
      <c r="T16" s="516"/>
      <c r="U16" s="516"/>
      <c r="V16" s="517"/>
    </row>
    <row r="17" spans="2:22" ht="21" customHeight="1" x14ac:dyDescent="0.2">
      <c r="B17" s="543" t="s">
        <v>201</v>
      </c>
      <c r="C17" s="543"/>
      <c r="D17" s="96" t="s">
        <v>202</v>
      </c>
      <c r="E17" s="98"/>
      <c r="F17" s="98"/>
      <c r="G17" s="98"/>
      <c r="H17" s="98"/>
      <c r="I17" s="99"/>
      <c r="J17" s="96" t="s">
        <v>23</v>
      </c>
      <c r="K17" s="516"/>
      <c r="L17" s="516"/>
      <c r="M17" s="516"/>
      <c r="N17" s="516"/>
      <c r="O17" s="516"/>
      <c r="P17" s="96" t="s">
        <v>187</v>
      </c>
      <c r="Q17" s="516"/>
      <c r="R17" s="516"/>
      <c r="S17" s="516"/>
      <c r="T17" s="516"/>
      <c r="U17" s="516"/>
      <c r="V17" s="517"/>
    </row>
    <row r="18" spans="2:22" ht="25.5" customHeight="1" thickBot="1" x14ac:dyDescent="0.25">
      <c r="B18" s="103" t="s">
        <v>203</v>
      </c>
      <c r="N18" s="544" t="s">
        <v>419</v>
      </c>
      <c r="O18" s="544"/>
      <c r="P18" s="544"/>
      <c r="Q18" s="544"/>
      <c r="R18" s="544"/>
      <c r="S18" s="544"/>
      <c r="T18" s="544"/>
      <c r="U18" s="544"/>
      <c r="V18" s="544"/>
    </row>
    <row r="19" spans="2:22" ht="18" customHeight="1" x14ac:dyDescent="0.2">
      <c r="B19" s="109" t="s">
        <v>204</v>
      </c>
      <c r="C19" s="109" t="s">
        <v>205</v>
      </c>
      <c r="D19" s="501" t="s">
        <v>206</v>
      </c>
      <c r="E19" s="511"/>
      <c r="F19" s="502"/>
      <c r="G19" s="110" t="s">
        <v>207</v>
      </c>
      <c r="H19" s="111" t="s">
        <v>208</v>
      </c>
      <c r="I19" s="511" t="s">
        <v>209</v>
      </c>
      <c r="J19" s="502"/>
      <c r="K19" s="501" t="s">
        <v>210</v>
      </c>
      <c r="L19" s="511"/>
      <c r="M19" s="502"/>
      <c r="N19" s="501" t="s">
        <v>187</v>
      </c>
      <c r="O19" s="511"/>
      <c r="P19" s="502"/>
      <c r="Q19" s="501" t="s">
        <v>211</v>
      </c>
      <c r="R19" s="511"/>
      <c r="S19" s="511"/>
      <c r="T19" s="112" t="s">
        <v>3</v>
      </c>
      <c r="U19" s="501" t="s">
        <v>212</v>
      </c>
      <c r="V19" s="502"/>
    </row>
    <row r="20" spans="2:22" ht="18" customHeight="1" x14ac:dyDescent="0.2">
      <c r="B20" s="518" t="s">
        <v>213</v>
      </c>
      <c r="C20" s="521" t="s">
        <v>186</v>
      </c>
      <c r="D20" s="505" t="s">
        <v>214</v>
      </c>
      <c r="E20" s="506"/>
      <c r="F20" s="507"/>
      <c r="G20" s="96">
        <v>2</v>
      </c>
      <c r="H20" s="113"/>
      <c r="I20" s="508"/>
      <c r="J20" s="509"/>
      <c r="K20" s="510"/>
      <c r="L20" s="510"/>
      <c r="M20" s="510"/>
      <c r="N20" s="510"/>
      <c r="O20" s="510"/>
      <c r="P20" s="510"/>
      <c r="Q20" s="510"/>
      <c r="R20" s="510"/>
      <c r="S20" s="515"/>
      <c r="T20" s="114" t="s">
        <v>3</v>
      </c>
      <c r="U20" s="96"/>
      <c r="V20" s="115" t="s">
        <v>215</v>
      </c>
    </row>
    <row r="21" spans="2:22" ht="18" customHeight="1" x14ac:dyDescent="0.2">
      <c r="B21" s="519"/>
      <c r="C21" s="522"/>
      <c r="D21" s="505" t="s">
        <v>216</v>
      </c>
      <c r="E21" s="506"/>
      <c r="F21" s="507"/>
      <c r="G21" s="96">
        <v>2</v>
      </c>
      <c r="H21" s="113"/>
      <c r="I21" s="508"/>
      <c r="J21" s="509"/>
      <c r="K21" s="510"/>
      <c r="L21" s="510"/>
      <c r="M21" s="510"/>
      <c r="N21" s="510"/>
      <c r="O21" s="510"/>
      <c r="P21" s="510"/>
      <c r="Q21" s="510"/>
      <c r="R21" s="510"/>
      <c r="S21" s="515"/>
      <c r="T21" s="114" t="s">
        <v>3</v>
      </c>
      <c r="U21" s="96"/>
      <c r="V21" s="115" t="s">
        <v>215</v>
      </c>
    </row>
    <row r="22" spans="2:22" ht="18" customHeight="1" x14ac:dyDescent="0.2">
      <c r="B22" s="519"/>
      <c r="C22" s="522"/>
      <c r="D22" s="505" t="s">
        <v>246</v>
      </c>
      <c r="E22" s="506"/>
      <c r="F22" s="507"/>
      <c r="G22" s="100">
        <v>1</v>
      </c>
      <c r="H22" s="113"/>
      <c r="I22" s="508"/>
      <c r="J22" s="509"/>
      <c r="K22" s="510"/>
      <c r="L22" s="510"/>
      <c r="M22" s="510"/>
      <c r="N22" s="510"/>
      <c r="O22" s="510"/>
      <c r="P22" s="510"/>
      <c r="Q22" s="510"/>
      <c r="R22" s="510"/>
      <c r="S22" s="515"/>
      <c r="T22" s="114" t="s">
        <v>3</v>
      </c>
      <c r="U22" s="96"/>
      <c r="V22" s="115" t="s">
        <v>215</v>
      </c>
    </row>
    <row r="23" spans="2:22" ht="18" customHeight="1" x14ac:dyDescent="0.2">
      <c r="B23" s="519"/>
      <c r="C23" s="522"/>
      <c r="D23" s="505" t="s">
        <v>217</v>
      </c>
      <c r="E23" s="506"/>
      <c r="F23" s="507"/>
      <c r="G23" s="96">
        <v>1</v>
      </c>
      <c r="H23" s="113"/>
      <c r="I23" s="508"/>
      <c r="J23" s="509"/>
      <c r="K23" s="510"/>
      <c r="L23" s="510"/>
      <c r="M23" s="510"/>
      <c r="N23" s="510"/>
      <c r="O23" s="510"/>
      <c r="P23" s="510"/>
      <c r="Q23" s="510"/>
      <c r="R23" s="510"/>
      <c r="S23" s="515"/>
      <c r="T23" s="114" t="s">
        <v>3</v>
      </c>
      <c r="U23" s="96"/>
      <c r="V23" s="115" t="s">
        <v>215</v>
      </c>
    </row>
    <row r="24" spans="2:22" ht="18" customHeight="1" x14ac:dyDescent="0.2">
      <c r="B24" s="519"/>
      <c r="C24" s="523"/>
      <c r="D24" s="505" t="s">
        <v>405</v>
      </c>
      <c r="E24" s="506"/>
      <c r="F24" s="507"/>
      <c r="G24" s="96">
        <v>1</v>
      </c>
      <c r="H24" s="113"/>
      <c r="I24" s="508"/>
      <c r="J24" s="509"/>
      <c r="K24" s="510"/>
      <c r="L24" s="510"/>
      <c r="M24" s="510"/>
      <c r="N24" s="510"/>
      <c r="O24" s="510"/>
      <c r="P24" s="510"/>
      <c r="Q24" s="510"/>
      <c r="R24" s="510"/>
      <c r="S24" s="515"/>
      <c r="T24" s="114" t="s">
        <v>3</v>
      </c>
      <c r="U24" s="96"/>
      <c r="V24" s="115" t="s">
        <v>215</v>
      </c>
    </row>
    <row r="25" spans="2:22" ht="18" customHeight="1" thickBot="1" x14ac:dyDescent="0.25">
      <c r="B25" s="519"/>
      <c r="C25" s="253"/>
      <c r="D25" s="98"/>
      <c r="E25" s="98"/>
      <c r="F25" s="98" t="s">
        <v>218</v>
      </c>
      <c r="G25" s="96">
        <f>SUM(G20:G24)</f>
        <v>7</v>
      </c>
      <c r="H25" s="116" t="str">
        <f>IF(SUM(H20:H24)=0,"",SUM(H20:H24))</f>
        <v/>
      </c>
      <c r="I25" s="503" t="str">
        <f>IF(H25="","",IF(G25-SUM(H20:H24)&gt;0,"不足単位数：" &amp; G25-SUM(H20:H24),"規定単位修了"))</f>
        <v/>
      </c>
      <c r="J25" s="503"/>
      <c r="K25" s="503"/>
      <c r="L25" s="503"/>
      <c r="M25" s="504"/>
      <c r="N25" s="98"/>
      <c r="O25" s="98"/>
      <c r="P25" s="98"/>
      <c r="Q25" s="98"/>
      <c r="R25" s="98"/>
      <c r="S25" s="98"/>
      <c r="T25" s="117"/>
      <c r="U25" s="98"/>
      <c r="V25" s="99"/>
    </row>
    <row r="26" spans="2:22" ht="6" customHeight="1" thickBot="1" x14ac:dyDescent="0.25">
      <c r="B26" s="519"/>
      <c r="C26" s="118"/>
      <c r="D26" s="98"/>
      <c r="E26" s="98"/>
      <c r="F26" s="98"/>
      <c r="G26" s="98"/>
      <c r="H26" s="119"/>
      <c r="V26" s="101"/>
    </row>
    <row r="27" spans="2:22" ht="18" customHeight="1" x14ac:dyDescent="0.2">
      <c r="B27" s="519"/>
      <c r="C27" s="521" t="s">
        <v>189</v>
      </c>
      <c r="D27" s="515" t="s">
        <v>247</v>
      </c>
      <c r="E27" s="516"/>
      <c r="F27" s="517"/>
      <c r="G27" s="96">
        <v>6</v>
      </c>
      <c r="H27" s="120"/>
      <c r="I27" s="508"/>
      <c r="J27" s="509"/>
      <c r="K27" s="510"/>
      <c r="L27" s="510"/>
      <c r="M27" s="510"/>
      <c r="N27" s="510"/>
      <c r="O27" s="510"/>
      <c r="P27" s="510"/>
      <c r="Q27" s="510"/>
      <c r="R27" s="510"/>
      <c r="S27" s="515"/>
      <c r="T27" s="114" t="s">
        <v>3</v>
      </c>
      <c r="U27" s="96"/>
      <c r="V27" s="115" t="s">
        <v>215</v>
      </c>
    </row>
    <row r="28" spans="2:22" ht="18" customHeight="1" x14ac:dyDescent="0.2">
      <c r="B28" s="519"/>
      <c r="C28" s="522"/>
      <c r="D28" s="515" t="s">
        <v>219</v>
      </c>
      <c r="E28" s="516"/>
      <c r="F28" s="517"/>
      <c r="G28" s="96">
        <v>2</v>
      </c>
      <c r="H28" s="113"/>
      <c r="I28" s="508"/>
      <c r="J28" s="509"/>
      <c r="K28" s="510"/>
      <c r="L28" s="510"/>
      <c r="M28" s="510"/>
      <c r="N28" s="510"/>
      <c r="O28" s="510"/>
      <c r="P28" s="510"/>
      <c r="Q28" s="510"/>
      <c r="R28" s="510"/>
      <c r="S28" s="515"/>
      <c r="T28" s="114" t="s">
        <v>3</v>
      </c>
      <c r="U28" s="96"/>
      <c r="V28" s="115" t="s">
        <v>215</v>
      </c>
    </row>
    <row r="29" spans="2:22" ht="18" customHeight="1" x14ac:dyDescent="0.2">
      <c r="B29" s="519"/>
      <c r="C29" s="522"/>
      <c r="D29" s="515" t="s">
        <v>220</v>
      </c>
      <c r="E29" s="516"/>
      <c r="F29" s="517"/>
      <c r="G29" s="100">
        <v>2</v>
      </c>
      <c r="H29" s="113"/>
      <c r="I29" s="508"/>
      <c r="J29" s="509"/>
      <c r="K29" s="510"/>
      <c r="L29" s="510"/>
      <c r="M29" s="510"/>
      <c r="N29" s="510"/>
      <c r="O29" s="510"/>
      <c r="P29" s="510"/>
      <c r="Q29" s="510"/>
      <c r="R29" s="510"/>
      <c r="S29" s="515"/>
      <c r="T29" s="114" t="s">
        <v>3</v>
      </c>
      <c r="U29" s="96"/>
      <c r="V29" s="115" t="s">
        <v>215</v>
      </c>
    </row>
    <row r="30" spans="2:22" ht="18" customHeight="1" x14ac:dyDescent="0.2">
      <c r="B30" s="519"/>
      <c r="C30" s="523"/>
      <c r="D30" s="89"/>
      <c r="E30" s="90"/>
      <c r="F30" s="99" t="s">
        <v>218</v>
      </c>
      <c r="G30" s="96">
        <f>SUM(G27:G29)</f>
        <v>10</v>
      </c>
      <c r="H30" s="121" t="str">
        <f>IF(SUM(H27:H29)=0,"",SUM(H27:H29))</f>
        <v/>
      </c>
      <c r="I30" s="524" t="str">
        <f>IF(H30="","",IF(G30-SUM(H27:H29)&gt;0,"不足単位数：" &amp; G30-SUM(H27:H29),"規定単位修了"))</f>
        <v/>
      </c>
      <c r="J30" s="525"/>
      <c r="K30" s="525"/>
      <c r="L30" s="525"/>
      <c r="M30" s="525"/>
      <c r="N30" s="90"/>
      <c r="O30" s="90"/>
      <c r="P30" s="122"/>
      <c r="Q30" s="122"/>
      <c r="R30" s="122"/>
      <c r="S30" s="90"/>
      <c r="T30" s="90"/>
      <c r="U30" s="90"/>
      <c r="V30" s="88"/>
    </row>
    <row r="31" spans="2:22" ht="18" customHeight="1" thickBot="1" x14ac:dyDescent="0.25">
      <c r="B31" s="520"/>
      <c r="C31" s="96"/>
      <c r="D31" s="98"/>
      <c r="E31" s="98"/>
      <c r="F31" s="98" t="s">
        <v>221</v>
      </c>
      <c r="G31" s="96">
        <f>G25+G30</f>
        <v>17</v>
      </c>
      <c r="H31" s="123" t="str">
        <f>IF(H25="",IF(H30="","",H30),IF(H30="",H25,H25+H30))</f>
        <v/>
      </c>
      <c r="I31" s="526" t="str">
        <f>IF(H31="","",IF(G31-(SUM(H20:H24)+SUM(H27:H29))&gt;0,"不足単位数：" &amp; G31-(SUM(H20:H24)+SUM(H27:H29)),"規定単位修了"))</f>
        <v/>
      </c>
      <c r="J31" s="527"/>
      <c r="K31" s="527"/>
      <c r="L31" s="527"/>
      <c r="M31" s="527"/>
      <c r="N31" s="92"/>
      <c r="O31" s="92"/>
      <c r="P31" s="92"/>
      <c r="Q31" s="92"/>
      <c r="R31" s="92"/>
      <c r="S31" s="92"/>
      <c r="T31" s="92"/>
      <c r="U31" s="92"/>
      <c r="V31" s="93"/>
    </row>
    <row r="32" spans="2:22" ht="21" customHeight="1" x14ac:dyDescent="0.2">
      <c r="B32" s="124" t="s">
        <v>222</v>
      </c>
      <c r="C32" s="125"/>
      <c r="D32" s="125"/>
      <c r="E32" s="125"/>
      <c r="F32" s="125"/>
      <c r="G32" s="126"/>
      <c r="H32" s="126"/>
      <c r="I32" s="127"/>
      <c r="J32" s="127"/>
      <c r="T32" s="128"/>
      <c r="V32" s="129"/>
    </row>
    <row r="33" spans="2:22" ht="5.25" customHeight="1" x14ac:dyDescent="0.2">
      <c r="B33" s="130"/>
      <c r="C33" s="125"/>
      <c r="D33" s="125"/>
      <c r="E33" s="125"/>
      <c r="F33" s="125"/>
      <c r="G33" s="126"/>
      <c r="H33" s="126"/>
      <c r="I33" s="127"/>
      <c r="J33" s="127"/>
      <c r="T33" s="128"/>
      <c r="V33" s="129"/>
    </row>
    <row r="34" spans="2:22" ht="21" customHeight="1" x14ac:dyDescent="0.2">
      <c r="B34" s="130"/>
      <c r="C34" s="131" t="s">
        <v>223</v>
      </c>
      <c r="D34" s="131"/>
      <c r="E34" s="131"/>
      <c r="F34" s="131"/>
      <c r="G34" s="126"/>
      <c r="H34" s="126"/>
      <c r="I34" s="127"/>
      <c r="J34" s="132" t="s">
        <v>224</v>
      </c>
      <c r="L34" s="92"/>
      <c r="M34" s="92"/>
      <c r="N34" s="92"/>
      <c r="O34" s="92"/>
      <c r="P34" s="92"/>
      <c r="Q34" s="92"/>
      <c r="R34" s="92"/>
      <c r="S34" s="95" t="s">
        <v>225</v>
      </c>
      <c r="T34" s="128"/>
      <c r="V34" s="129"/>
    </row>
    <row r="35" spans="2:22" ht="3.75" customHeight="1" x14ac:dyDescent="0.2">
      <c r="B35" s="130"/>
      <c r="C35" s="125"/>
      <c r="D35" s="125"/>
      <c r="E35" s="125"/>
      <c r="F35" s="125"/>
      <c r="G35" s="126"/>
      <c r="H35" s="126"/>
      <c r="I35" s="127"/>
      <c r="J35" s="132"/>
      <c r="T35" s="128"/>
      <c r="V35" s="129"/>
    </row>
    <row r="36" spans="2:22" ht="21" customHeight="1" x14ac:dyDescent="0.2">
      <c r="B36" s="130"/>
      <c r="C36" s="125"/>
      <c r="D36" s="125"/>
      <c r="E36" s="125"/>
      <c r="F36" s="125"/>
      <c r="G36" s="126"/>
      <c r="H36" s="126"/>
      <c r="I36" s="127"/>
      <c r="J36" s="127"/>
      <c r="L36" s="92"/>
      <c r="M36" s="92"/>
      <c r="N36" s="92"/>
      <c r="O36" s="92"/>
      <c r="P36" s="92"/>
      <c r="Q36" s="92"/>
      <c r="R36" s="92"/>
      <c r="S36" s="92"/>
      <c r="T36" s="133" t="s">
        <v>3</v>
      </c>
      <c r="V36" s="129"/>
    </row>
    <row r="37" spans="2:22" ht="6" customHeight="1" x14ac:dyDescent="0.2">
      <c r="B37" s="130"/>
      <c r="C37" s="125"/>
      <c r="D37" s="125"/>
      <c r="E37" s="125"/>
      <c r="F37" s="125"/>
      <c r="G37" s="126"/>
      <c r="H37" s="126"/>
      <c r="I37" s="127"/>
      <c r="J37" s="127"/>
      <c r="T37" s="128"/>
      <c r="V37" s="129"/>
    </row>
    <row r="38" spans="2:22" ht="21" customHeight="1" thickBot="1" x14ac:dyDescent="0.2">
      <c r="B38" s="134" t="s">
        <v>226</v>
      </c>
      <c r="N38" s="544" t="s">
        <v>419</v>
      </c>
      <c r="O38" s="544"/>
      <c r="P38" s="544"/>
      <c r="Q38" s="544"/>
      <c r="R38" s="544"/>
      <c r="S38" s="544"/>
      <c r="T38" s="544"/>
      <c r="U38" s="544"/>
      <c r="V38" s="544"/>
    </row>
    <row r="39" spans="2:22" ht="21.6" x14ac:dyDescent="0.2">
      <c r="B39" s="109" t="s">
        <v>204</v>
      </c>
      <c r="C39" s="501" t="s">
        <v>205</v>
      </c>
      <c r="D39" s="502"/>
      <c r="E39" s="501" t="s">
        <v>206</v>
      </c>
      <c r="F39" s="502"/>
      <c r="G39" s="135" t="s">
        <v>227</v>
      </c>
      <c r="H39" s="136" t="s">
        <v>228</v>
      </c>
      <c r="I39" s="511" t="s">
        <v>229</v>
      </c>
      <c r="J39" s="502"/>
      <c r="K39" s="501" t="s">
        <v>210</v>
      </c>
      <c r="L39" s="511"/>
      <c r="M39" s="502"/>
      <c r="N39" s="501" t="s">
        <v>187</v>
      </c>
      <c r="O39" s="511"/>
      <c r="P39" s="502"/>
      <c r="Q39" s="501" t="s">
        <v>230</v>
      </c>
      <c r="R39" s="511"/>
      <c r="S39" s="511"/>
      <c r="T39" s="112" t="s">
        <v>3</v>
      </c>
      <c r="U39" s="501" t="s">
        <v>212</v>
      </c>
      <c r="V39" s="502"/>
    </row>
    <row r="40" spans="2:22" ht="18" customHeight="1" x14ac:dyDescent="0.2">
      <c r="B40" s="563" t="s">
        <v>231</v>
      </c>
      <c r="C40" s="564" t="s">
        <v>232</v>
      </c>
      <c r="D40" s="565"/>
      <c r="E40" s="510" t="s">
        <v>233</v>
      </c>
      <c r="F40" s="510"/>
      <c r="G40" s="137"/>
      <c r="H40" s="568"/>
      <c r="I40" s="549"/>
      <c r="J40" s="550"/>
      <c r="K40" s="553"/>
      <c r="L40" s="554"/>
      <c r="M40" s="555"/>
      <c r="N40" s="553"/>
      <c r="O40" s="554"/>
      <c r="P40" s="555"/>
      <c r="Q40" s="553"/>
      <c r="R40" s="554"/>
      <c r="S40" s="556"/>
      <c r="T40" s="559" t="s">
        <v>3</v>
      </c>
      <c r="U40" s="553"/>
      <c r="V40" s="561" t="s">
        <v>215</v>
      </c>
    </row>
    <row r="41" spans="2:22" ht="18" customHeight="1" x14ac:dyDescent="0.2">
      <c r="B41" s="563"/>
      <c r="C41" s="566"/>
      <c r="D41" s="567"/>
      <c r="E41" s="510" t="s">
        <v>234</v>
      </c>
      <c r="F41" s="510"/>
      <c r="G41" s="94"/>
      <c r="H41" s="568"/>
      <c r="I41" s="551"/>
      <c r="J41" s="552"/>
      <c r="K41" s="540"/>
      <c r="L41" s="541"/>
      <c r="M41" s="542"/>
      <c r="N41" s="540"/>
      <c r="O41" s="541"/>
      <c r="P41" s="542"/>
      <c r="Q41" s="540"/>
      <c r="R41" s="541"/>
      <c r="S41" s="557"/>
      <c r="T41" s="560"/>
      <c r="U41" s="540"/>
      <c r="V41" s="562"/>
    </row>
    <row r="42" spans="2:22" ht="18" customHeight="1" x14ac:dyDescent="0.2">
      <c r="B42" s="563"/>
      <c r="C42" s="569" t="s">
        <v>15</v>
      </c>
      <c r="D42" s="570"/>
      <c r="E42" s="510" t="s">
        <v>235</v>
      </c>
      <c r="F42" s="510"/>
      <c r="G42" s="102"/>
      <c r="H42" s="138"/>
      <c r="I42" s="546"/>
      <c r="J42" s="509"/>
      <c r="K42" s="510"/>
      <c r="L42" s="510"/>
      <c r="M42" s="510"/>
      <c r="N42" s="510"/>
      <c r="O42" s="510"/>
      <c r="P42" s="510"/>
      <c r="Q42" s="510"/>
      <c r="R42" s="510"/>
      <c r="S42" s="515"/>
      <c r="T42" s="114" t="s">
        <v>3</v>
      </c>
      <c r="U42" s="96"/>
      <c r="V42" s="115" t="s">
        <v>215</v>
      </c>
    </row>
    <row r="43" spans="2:22" ht="18" customHeight="1" x14ac:dyDescent="0.2">
      <c r="B43" s="563"/>
      <c r="C43" s="571"/>
      <c r="D43" s="572"/>
      <c r="E43" s="510" t="s">
        <v>236</v>
      </c>
      <c r="F43" s="510"/>
      <c r="G43" s="102"/>
      <c r="H43" s="138"/>
      <c r="I43" s="546"/>
      <c r="J43" s="509"/>
      <c r="K43" s="510"/>
      <c r="L43" s="510"/>
      <c r="M43" s="510"/>
      <c r="N43" s="510"/>
      <c r="O43" s="510"/>
      <c r="P43" s="510"/>
      <c r="Q43" s="510"/>
      <c r="R43" s="510"/>
      <c r="S43" s="515"/>
      <c r="T43" s="114" t="s">
        <v>3</v>
      </c>
      <c r="U43" s="96"/>
      <c r="V43" s="115" t="s">
        <v>215</v>
      </c>
    </row>
    <row r="44" spans="2:22" ht="18" customHeight="1" thickBot="1" x14ac:dyDescent="0.25">
      <c r="B44" s="563"/>
      <c r="C44" s="573" t="s">
        <v>237</v>
      </c>
      <c r="D44" s="574"/>
      <c r="E44" s="574"/>
      <c r="F44" s="575"/>
      <c r="G44" s="102"/>
      <c r="H44" s="139"/>
      <c r="I44" s="546"/>
      <c r="J44" s="509"/>
      <c r="K44" s="510"/>
      <c r="L44" s="510"/>
      <c r="M44" s="510"/>
      <c r="N44" s="510"/>
      <c r="O44" s="510"/>
      <c r="P44" s="510"/>
      <c r="Q44" s="510"/>
      <c r="R44" s="510"/>
      <c r="S44" s="515"/>
      <c r="T44" s="114" t="s">
        <v>3</v>
      </c>
      <c r="U44" s="96"/>
      <c r="V44" s="115" t="s">
        <v>215</v>
      </c>
    </row>
    <row r="45" spans="2:22" ht="14.25" customHeight="1" x14ac:dyDescent="0.2">
      <c r="B45" s="140"/>
      <c r="C45" s="141"/>
      <c r="D45" s="142"/>
      <c r="E45" s="142"/>
      <c r="F45" s="142"/>
      <c r="G45" s="142"/>
      <c r="H45" s="142"/>
      <c r="I45" s="142"/>
      <c r="J45" s="142"/>
      <c r="K45" s="142"/>
      <c r="L45" s="142"/>
      <c r="M45" s="142"/>
      <c r="N45" s="142"/>
      <c r="O45" s="142"/>
      <c r="P45" s="142"/>
      <c r="Q45" s="142"/>
      <c r="R45" s="142"/>
      <c r="S45" s="142"/>
      <c r="T45" s="142"/>
      <c r="U45" s="142"/>
      <c r="V45" s="142"/>
    </row>
    <row r="46" spans="2:22" ht="21" customHeight="1" x14ac:dyDescent="0.2">
      <c r="B46" s="124" t="s">
        <v>238</v>
      </c>
      <c r="C46" s="125"/>
      <c r="D46" s="125"/>
      <c r="E46" s="125"/>
      <c r="F46" s="125"/>
      <c r="G46" s="126"/>
      <c r="H46" s="126"/>
      <c r="I46" s="127"/>
      <c r="J46" s="127"/>
      <c r="T46" s="128"/>
      <c r="V46" s="129"/>
    </row>
    <row r="47" spans="2:22" ht="6.75" customHeight="1" x14ac:dyDescent="0.2">
      <c r="B47" s="130"/>
      <c r="C47" s="125"/>
      <c r="D47" s="125"/>
      <c r="E47" s="125"/>
      <c r="F47" s="125"/>
      <c r="G47" s="126"/>
      <c r="H47" s="126"/>
      <c r="I47" s="127"/>
      <c r="J47" s="127"/>
      <c r="T47" s="128"/>
      <c r="V47" s="129"/>
    </row>
    <row r="48" spans="2:22" ht="21" customHeight="1" x14ac:dyDescent="0.2">
      <c r="B48" s="130"/>
      <c r="C48" s="131" t="s">
        <v>223</v>
      </c>
      <c r="D48" s="131"/>
      <c r="E48" s="131"/>
      <c r="F48" s="131"/>
      <c r="G48" s="126"/>
      <c r="H48" s="126"/>
      <c r="I48" s="127"/>
      <c r="J48" s="132" t="s">
        <v>239</v>
      </c>
      <c r="L48" s="92"/>
      <c r="M48" s="92"/>
      <c r="N48" s="92"/>
      <c r="O48" s="92"/>
      <c r="P48" s="92"/>
      <c r="Q48" s="92"/>
      <c r="R48" s="92"/>
      <c r="S48" s="95" t="s">
        <v>225</v>
      </c>
      <c r="T48" s="128"/>
      <c r="V48" s="129"/>
    </row>
    <row r="49" spans="2:22" ht="3.75" customHeight="1" x14ac:dyDescent="0.2">
      <c r="B49" s="130"/>
      <c r="C49" s="125"/>
      <c r="D49" s="125"/>
      <c r="E49" s="125"/>
      <c r="F49" s="125"/>
      <c r="G49" s="126"/>
      <c r="H49" s="126"/>
      <c r="I49" s="127"/>
      <c r="J49" s="132"/>
      <c r="T49" s="128"/>
      <c r="V49" s="129"/>
    </row>
    <row r="50" spans="2:22" ht="18.75" customHeight="1" x14ac:dyDescent="0.2">
      <c r="B50" s="130"/>
      <c r="C50" s="125"/>
      <c r="D50" s="125"/>
      <c r="E50" s="125"/>
      <c r="F50" s="125"/>
      <c r="G50" s="126"/>
      <c r="H50" s="126"/>
      <c r="I50" s="127"/>
      <c r="J50" s="127"/>
      <c r="L50" s="92"/>
      <c r="M50" s="92"/>
      <c r="N50" s="92"/>
      <c r="O50" s="92"/>
      <c r="P50" s="92"/>
      <c r="Q50" s="92"/>
      <c r="R50" s="92"/>
      <c r="S50" s="92"/>
      <c r="T50" s="133" t="s">
        <v>3</v>
      </c>
      <c r="V50" s="129"/>
    </row>
    <row r="51" spans="2:22" ht="15" customHeight="1" x14ac:dyDescent="0.15">
      <c r="B51" s="104" t="s">
        <v>240</v>
      </c>
    </row>
    <row r="52" spans="2:22" ht="15" customHeight="1" x14ac:dyDescent="0.15">
      <c r="B52" s="558" t="s">
        <v>248</v>
      </c>
      <c r="C52" s="558"/>
      <c r="D52" s="558"/>
      <c r="E52" s="558"/>
      <c r="F52" s="558"/>
      <c r="G52" s="558"/>
      <c r="H52" s="558"/>
      <c r="I52" s="558"/>
      <c r="J52" s="558"/>
      <c r="K52" s="558"/>
      <c r="L52" s="558"/>
      <c r="M52" s="558"/>
      <c r="N52" s="558"/>
      <c r="O52" s="558"/>
      <c r="P52" s="558"/>
      <c r="Q52" s="558"/>
      <c r="R52" s="558"/>
      <c r="S52" s="558"/>
      <c r="T52" s="558"/>
      <c r="U52" s="558"/>
      <c r="V52" s="558"/>
    </row>
    <row r="53" spans="2:22" ht="15" customHeight="1" x14ac:dyDescent="0.15">
      <c r="B53" s="143"/>
      <c r="C53" s="143"/>
      <c r="D53" s="143"/>
      <c r="E53" s="143"/>
      <c r="F53" s="143"/>
      <c r="G53" s="143"/>
      <c r="H53" s="143"/>
      <c r="I53" s="143"/>
      <c r="J53" s="143"/>
      <c r="K53" s="143"/>
      <c r="L53" s="143"/>
      <c r="M53" s="143"/>
      <c r="N53" s="143"/>
      <c r="O53" s="143"/>
      <c r="P53" s="143"/>
      <c r="Q53" s="143"/>
      <c r="R53" s="143"/>
      <c r="S53" s="143"/>
      <c r="T53" s="143"/>
      <c r="U53" s="143"/>
      <c r="V53" s="143"/>
    </row>
    <row r="54" spans="2:22" ht="15" customHeight="1" x14ac:dyDescent="0.2">
      <c r="B54" s="95" t="s">
        <v>241</v>
      </c>
    </row>
    <row r="55" spans="2:22" ht="15" customHeight="1" x14ac:dyDescent="0.2">
      <c r="B55" s="95" t="s">
        <v>242</v>
      </c>
    </row>
    <row r="56" spans="2:22" ht="15" customHeight="1" x14ac:dyDescent="0.2">
      <c r="B56" s="95" t="s">
        <v>243</v>
      </c>
    </row>
    <row r="57" spans="2:22" ht="15" customHeight="1" x14ac:dyDescent="0.15">
      <c r="B57" s="95" t="s">
        <v>244</v>
      </c>
      <c r="C57" s="104"/>
      <c r="D57" s="104"/>
      <c r="E57" s="104"/>
      <c r="F57" s="104"/>
      <c r="G57" s="104"/>
      <c r="H57" s="104"/>
      <c r="I57" s="104"/>
      <c r="J57" s="104"/>
      <c r="K57" s="104"/>
      <c r="L57" s="104"/>
      <c r="M57" s="104"/>
      <c r="N57" s="104"/>
      <c r="O57" s="104"/>
      <c r="P57" s="104"/>
    </row>
    <row r="58" spans="2:22" ht="15" customHeight="1" x14ac:dyDescent="0.2">
      <c r="B58" s="382" t="s">
        <v>432</v>
      </c>
      <c r="C58" s="382"/>
      <c r="D58" s="382"/>
      <c r="E58" s="382"/>
      <c r="F58" s="382"/>
      <c r="G58" s="382"/>
      <c r="H58" s="382"/>
      <c r="I58" s="382"/>
      <c r="J58" s="382"/>
      <c r="K58" s="382"/>
      <c r="L58" s="382"/>
      <c r="M58" s="382"/>
      <c r="N58" s="382"/>
      <c r="O58" s="382"/>
      <c r="P58" s="382"/>
      <c r="Q58" s="382"/>
      <c r="R58" s="382"/>
      <c r="S58" s="382"/>
      <c r="T58" s="382"/>
      <c r="U58" s="382"/>
      <c r="V58" s="382"/>
    </row>
    <row r="59" spans="2:22" ht="15" customHeight="1" x14ac:dyDescent="0.2">
      <c r="B59" s="382"/>
      <c r="C59" s="382"/>
      <c r="D59" s="382"/>
      <c r="E59" s="382"/>
      <c r="F59" s="382"/>
      <c r="G59" s="382"/>
      <c r="H59" s="382"/>
      <c r="I59" s="382"/>
      <c r="J59" s="382"/>
      <c r="K59" s="382"/>
      <c r="L59" s="382"/>
      <c r="M59" s="382"/>
      <c r="N59" s="382"/>
      <c r="O59" s="382"/>
      <c r="P59" s="382"/>
      <c r="Q59" s="382"/>
      <c r="R59" s="382"/>
      <c r="S59" s="382"/>
      <c r="T59" s="382"/>
      <c r="U59" s="382"/>
      <c r="V59" s="382"/>
    </row>
    <row r="60" spans="2:22" ht="15" customHeight="1" x14ac:dyDescent="0.15">
      <c r="B60" s="95" t="s">
        <v>255</v>
      </c>
      <c r="C60" s="104"/>
      <c r="D60" s="104"/>
      <c r="E60" s="104"/>
      <c r="F60" s="104"/>
      <c r="G60" s="104"/>
      <c r="H60" s="104"/>
      <c r="I60" s="104"/>
      <c r="J60" s="104"/>
      <c r="K60" s="104"/>
      <c r="L60" s="104"/>
      <c r="M60" s="104"/>
      <c r="N60" s="104"/>
      <c r="O60" s="104"/>
      <c r="P60" s="104"/>
    </row>
    <row r="61" spans="2:22" ht="15" customHeight="1" x14ac:dyDescent="0.15">
      <c r="C61" s="104"/>
      <c r="D61" s="104"/>
      <c r="E61" s="104"/>
      <c r="F61" s="104"/>
      <c r="G61" s="104"/>
      <c r="H61" s="104"/>
      <c r="I61" s="104"/>
      <c r="J61" s="104"/>
      <c r="K61" s="104"/>
      <c r="L61" s="104"/>
      <c r="M61" s="104"/>
      <c r="N61" s="104"/>
      <c r="O61" s="104"/>
      <c r="P61" s="104"/>
    </row>
    <row r="62" spans="2:22" ht="22.5" customHeight="1" thickBot="1" x14ac:dyDescent="0.2">
      <c r="B62" s="78" t="s">
        <v>245</v>
      </c>
      <c r="C62" s="105"/>
      <c r="D62" s="105"/>
      <c r="E62" s="105"/>
      <c r="F62" s="105"/>
      <c r="G62" s="105"/>
      <c r="H62" s="105"/>
      <c r="I62" s="105"/>
      <c r="J62" s="105"/>
      <c r="K62" s="105"/>
      <c r="L62" s="105"/>
      <c r="M62" s="105"/>
      <c r="N62" s="105"/>
      <c r="O62" s="105"/>
      <c r="P62" s="105"/>
      <c r="Q62" s="105"/>
      <c r="R62" s="105"/>
      <c r="S62" s="105"/>
      <c r="T62" s="105"/>
      <c r="U62" s="105"/>
      <c r="V62" s="105"/>
    </row>
    <row r="63" spans="2:22" ht="9.75" customHeight="1" thickTop="1" x14ac:dyDescent="0.2"/>
    <row r="64" spans="2:22" ht="15" customHeight="1" x14ac:dyDescent="0.2"/>
    <row r="65" ht="15" customHeight="1" x14ac:dyDescent="0.2"/>
  </sheetData>
  <mergeCells count="123">
    <mergeCell ref="B58:V59"/>
    <mergeCell ref="B52:V52"/>
    <mergeCell ref="Q44:S44"/>
    <mergeCell ref="Q43:S43"/>
    <mergeCell ref="Q42:S42"/>
    <mergeCell ref="T40:T41"/>
    <mergeCell ref="U40:U41"/>
    <mergeCell ref="V40:V41"/>
    <mergeCell ref="I42:J42"/>
    <mergeCell ref="K42:M42"/>
    <mergeCell ref="K44:M44"/>
    <mergeCell ref="N44:P44"/>
    <mergeCell ref="I43:J43"/>
    <mergeCell ref="K43:M43"/>
    <mergeCell ref="N43:P43"/>
    <mergeCell ref="B40:B44"/>
    <mergeCell ref="C40:D41"/>
    <mergeCell ref="N42:P42"/>
    <mergeCell ref="E40:F40"/>
    <mergeCell ref="H40:H41"/>
    <mergeCell ref="C42:D43"/>
    <mergeCell ref="E42:F42"/>
    <mergeCell ref="E43:F43"/>
    <mergeCell ref="C44:F44"/>
    <mergeCell ref="N18:V18"/>
    <mergeCell ref="N38:V38"/>
    <mergeCell ref="I40:J41"/>
    <mergeCell ref="K40:M41"/>
    <mergeCell ref="N40:P41"/>
    <mergeCell ref="Q40:S41"/>
    <mergeCell ref="U39:V39"/>
    <mergeCell ref="Q23:S23"/>
    <mergeCell ref="N21:P21"/>
    <mergeCell ref="U19:V19"/>
    <mergeCell ref="Q24:S24"/>
    <mergeCell ref="Q27:S27"/>
    <mergeCell ref="Q28:S28"/>
    <mergeCell ref="Q29:S29"/>
    <mergeCell ref="N39:P39"/>
    <mergeCell ref="Q39:S39"/>
    <mergeCell ref="E41:F41"/>
    <mergeCell ref="B1:D1"/>
    <mergeCell ref="I44:J44"/>
    <mergeCell ref="Q22:S22"/>
    <mergeCell ref="Q19:S19"/>
    <mergeCell ref="K21:M21"/>
    <mergeCell ref="D22:F22"/>
    <mergeCell ref="I22:J22"/>
    <mergeCell ref="K22:M22"/>
    <mergeCell ref="N22:P22"/>
    <mergeCell ref="D23:F23"/>
    <mergeCell ref="I23:J23"/>
    <mergeCell ref="K23:M23"/>
    <mergeCell ref="N23:P23"/>
    <mergeCell ref="Q20:S20"/>
    <mergeCell ref="D19:F19"/>
    <mergeCell ref="I19:J19"/>
    <mergeCell ref="K19:M19"/>
    <mergeCell ref="N19:P19"/>
    <mergeCell ref="Q21:S21"/>
    <mergeCell ref="K20:M20"/>
    <mergeCell ref="N20:P20"/>
    <mergeCell ref="Q13:V13"/>
    <mergeCell ref="B15:C15"/>
    <mergeCell ref="K15:O15"/>
    <mergeCell ref="Q15:V15"/>
    <mergeCell ref="D13:N13"/>
    <mergeCell ref="O13:P13"/>
    <mergeCell ref="K16:O16"/>
    <mergeCell ref="Q16:V16"/>
    <mergeCell ref="B17:C17"/>
    <mergeCell ref="K17:O17"/>
    <mergeCell ref="Q17:V17"/>
    <mergeCell ref="B16:C16"/>
    <mergeCell ref="N14:V14"/>
    <mergeCell ref="S8:V8"/>
    <mergeCell ref="E9:H9"/>
    <mergeCell ref="L9:O9"/>
    <mergeCell ref="S9:V9"/>
    <mergeCell ref="E8:H8"/>
    <mergeCell ref="B10:B12"/>
    <mergeCell ref="C11:V11"/>
    <mergeCell ref="C12:D12"/>
    <mergeCell ref="E12:H12"/>
    <mergeCell ref="I12:J12"/>
    <mergeCell ref="K12:N12"/>
    <mergeCell ref="O12:P12"/>
    <mergeCell ref="Q12:V12"/>
    <mergeCell ref="B7:D7"/>
    <mergeCell ref="E7:H7"/>
    <mergeCell ref="I7:K7"/>
    <mergeCell ref="L7:O7"/>
    <mergeCell ref="B20:B31"/>
    <mergeCell ref="C20:C24"/>
    <mergeCell ref="D20:F20"/>
    <mergeCell ref="I20:J20"/>
    <mergeCell ref="C27:C30"/>
    <mergeCell ref="D27:F27"/>
    <mergeCell ref="I27:J27"/>
    <mergeCell ref="D29:F29"/>
    <mergeCell ref="D21:F21"/>
    <mergeCell ref="I21:J21"/>
    <mergeCell ref="N27:P27"/>
    <mergeCell ref="N29:P29"/>
    <mergeCell ref="D28:F28"/>
    <mergeCell ref="I28:J28"/>
    <mergeCell ref="K28:M28"/>
    <mergeCell ref="N28:P28"/>
    <mergeCell ref="I30:M30"/>
    <mergeCell ref="I31:M31"/>
    <mergeCell ref="N24:P24"/>
    <mergeCell ref="P8:R8"/>
    <mergeCell ref="C39:D39"/>
    <mergeCell ref="I25:M25"/>
    <mergeCell ref="D24:F24"/>
    <mergeCell ref="I24:J24"/>
    <mergeCell ref="K24:M24"/>
    <mergeCell ref="K27:M27"/>
    <mergeCell ref="I29:J29"/>
    <mergeCell ref="K29:M29"/>
    <mergeCell ref="E39:F39"/>
    <mergeCell ref="I39:J39"/>
    <mergeCell ref="K39:M39"/>
  </mergeCells>
  <phoneticPr fontId="2"/>
  <dataValidations count="3">
    <dataValidation imeMode="on" allowBlank="1" showInputMessage="1" showErrorMessage="1" sqref="E7:H7 L7:O7 L9:O9 E9:H9 C11:V11 D13:N13 K15:O17 Q15:V17 K27:S29 K20:S24 K40:S44" xr:uid="{00000000-0002-0000-0600-000000000000}"/>
    <dataValidation imeMode="off" allowBlank="1" showInputMessage="1" showErrorMessage="1" sqref="E12:H12 K12:N12 Q12:V12 Q13:V13 I20:J24 I27:J29 H20:H25 H27:H31 U20:U24 U27:U29 G40:G44 I40:J44 U40:U44" xr:uid="{00000000-0002-0000-0600-000001000000}"/>
    <dataValidation type="custom" imeMode="off" allowBlank="1" showInputMessage="1" showErrorMessage="1" errorTitle="桁数エラー" error="公認資格番号は6桁の半角数字です。" sqref="E8:H8" xr:uid="{00000000-0002-0000-0600-000002000000}">
      <formula1>IF(E8*0=0,LENB(E8)=6)</formula1>
    </dataValidation>
  </dataValidations>
  <pageMargins left="0.39370078740157483" right="0.39370078740157483" top="0.39370078740157483" bottom="0.39370078740157483" header="0.51181102362204722" footer="0.51181102362204722"/>
  <pageSetup paperSize="9" scale="7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3</xdr:col>
                    <xdr:colOff>213360</xdr:colOff>
                    <xdr:row>0</xdr:row>
                    <xdr:rowOff>45720</xdr:rowOff>
                  </from>
                  <to>
                    <xdr:col>4</xdr:col>
                    <xdr:colOff>327660</xdr:colOff>
                    <xdr:row>0</xdr:row>
                    <xdr:rowOff>198120</xdr:rowOff>
                  </to>
                </anchor>
              </controlPr>
            </control>
          </mc:Choice>
        </mc:AlternateContent>
        <mc:AlternateContent xmlns:mc="http://schemas.openxmlformats.org/markup-compatibility/2006">
          <mc:Choice Requires="x14">
            <control shapeId="12308" r:id="rId5" name="Check Box 20">
              <controlPr defaultSize="0" autoFill="0" autoLine="0" autoPict="0">
                <anchor moveWithCells="1">
                  <from>
                    <xdr:col>5</xdr:col>
                    <xdr:colOff>160020</xdr:colOff>
                    <xdr:row>0</xdr:row>
                    <xdr:rowOff>45720</xdr:rowOff>
                  </from>
                  <to>
                    <xdr:col>6</xdr:col>
                    <xdr:colOff>274320</xdr:colOff>
                    <xdr:row>0</xdr:row>
                    <xdr:rowOff>198120</xdr:rowOff>
                  </to>
                </anchor>
              </controlPr>
            </control>
          </mc:Choice>
        </mc:AlternateContent>
        <mc:AlternateContent xmlns:mc="http://schemas.openxmlformats.org/markup-compatibility/2006">
          <mc:Choice Requires="x14">
            <control shapeId="12309" r:id="rId6" name="Check Box 21">
              <controlPr defaultSize="0" autoFill="0" autoLine="0" autoPict="0">
                <anchor moveWithCells="1">
                  <from>
                    <xdr:col>7</xdr:col>
                    <xdr:colOff>121920</xdr:colOff>
                    <xdr:row>0</xdr:row>
                    <xdr:rowOff>45720</xdr:rowOff>
                  </from>
                  <to>
                    <xdr:col>8</xdr:col>
                    <xdr:colOff>236220</xdr:colOff>
                    <xdr:row>0</xdr:row>
                    <xdr:rowOff>198120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166</v>
      </c>
    </row>
    <row r="3" spans="2:34" ht="15" customHeight="1" x14ac:dyDescent="0.2">
      <c r="B3" s="36" t="s">
        <v>62</v>
      </c>
      <c r="C3" s="34"/>
      <c r="D3" s="34"/>
      <c r="E3" s="34"/>
      <c r="F3" s="34"/>
      <c r="G3" s="34"/>
      <c r="H3" s="34"/>
      <c r="I3" s="34"/>
      <c r="J3" s="34"/>
      <c r="K3" s="34"/>
      <c r="L3" s="34"/>
      <c r="M3" s="34"/>
      <c r="N3" s="34"/>
      <c r="O3" s="34"/>
      <c r="P3" s="34"/>
      <c r="Q3" s="34"/>
      <c r="R3" s="34"/>
      <c r="S3" s="34"/>
      <c r="T3" s="34"/>
      <c r="U3" s="34"/>
      <c r="V3" s="34"/>
      <c r="W3" s="34"/>
      <c r="X3" s="34"/>
      <c r="Y3" s="34"/>
      <c r="Z3" s="34"/>
      <c r="AA3" s="34"/>
      <c r="AB3" s="34"/>
      <c r="AC3" s="52"/>
      <c r="AD3" s="35"/>
    </row>
    <row r="4" spans="2:34" ht="15" customHeight="1" x14ac:dyDescent="0.2">
      <c r="B4" s="36"/>
      <c r="AC4" s="36"/>
      <c r="AD4" s="35"/>
    </row>
    <row r="5" spans="2:34" ht="15" customHeight="1" x14ac:dyDescent="0.2">
      <c r="B5" s="36"/>
      <c r="AC5" s="36"/>
      <c r="AD5" s="35"/>
    </row>
    <row r="6" spans="2:34" ht="15" customHeight="1" x14ac:dyDescent="0.2">
      <c r="B6" s="36"/>
      <c r="C6" s="57"/>
      <c r="D6" s="57"/>
      <c r="E6" s="57"/>
      <c r="F6" s="57"/>
      <c r="G6" s="57"/>
      <c r="H6" s="57"/>
      <c r="I6" s="57"/>
      <c r="J6" s="57"/>
      <c r="K6" s="57"/>
      <c r="L6" s="57"/>
      <c r="M6" s="57"/>
      <c r="N6" s="57"/>
      <c r="O6" s="57"/>
      <c r="P6" s="57"/>
      <c r="Q6" s="57"/>
      <c r="R6" s="57"/>
      <c r="S6" s="57"/>
      <c r="T6" s="57"/>
      <c r="U6" s="57"/>
      <c r="V6" s="57"/>
      <c r="W6" s="57"/>
      <c r="X6" s="57"/>
      <c r="Y6" s="57"/>
      <c r="Z6" s="57"/>
      <c r="AA6" s="57"/>
      <c r="AB6" s="57"/>
      <c r="AC6" s="85"/>
      <c r="AD6" s="35"/>
    </row>
    <row r="7" spans="2:34" ht="9.75" customHeight="1" x14ac:dyDescent="0.2"/>
    <row r="8" spans="2:34" ht="15" customHeight="1" x14ac:dyDescent="0.2">
      <c r="B8" s="327" t="s">
        <v>157</v>
      </c>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row>
    <row r="9" spans="2:34" ht="15" customHeight="1" x14ac:dyDescent="0.2">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row>
    <row r="10" spans="2:34" ht="9.75" customHeight="1" x14ac:dyDescent="0.2"/>
    <row r="11" spans="2:34" ht="15" customHeight="1" x14ac:dyDescent="0.2">
      <c r="B11" s="1" t="s">
        <v>1</v>
      </c>
      <c r="V11" s="345" t="s">
        <v>38</v>
      </c>
      <c r="W11" s="345"/>
      <c r="X11" s="345"/>
      <c r="Y11" s="379"/>
      <c r="Z11" s="379"/>
      <c r="AA11" s="379"/>
      <c r="AB11" s="1" t="s">
        <v>329</v>
      </c>
      <c r="AC11" s="379"/>
      <c r="AD11" s="379"/>
      <c r="AE11" s="1" t="s">
        <v>330</v>
      </c>
      <c r="AF11" s="379"/>
      <c r="AG11" s="379"/>
      <c r="AH11" s="1" t="s">
        <v>331</v>
      </c>
    </row>
    <row r="12" spans="2:34" ht="9.75" customHeight="1" x14ac:dyDescent="0.2"/>
    <row r="13" spans="2:34" ht="15" customHeight="1" x14ac:dyDescent="0.2">
      <c r="Q13" s="297"/>
      <c r="R13" s="297"/>
      <c r="S13" s="297"/>
      <c r="T13" s="297"/>
      <c r="U13" s="297"/>
      <c r="V13" s="297"/>
      <c r="W13" s="297"/>
      <c r="X13" s="297"/>
      <c r="Y13" s="297"/>
      <c r="Z13" s="297"/>
      <c r="AA13" s="1" t="s">
        <v>62</v>
      </c>
    </row>
    <row r="14" spans="2:34" ht="15" customHeight="1" x14ac:dyDescent="0.2">
      <c r="Q14" s="297"/>
      <c r="R14" s="297"/>
      <c r="S14" s="297"/>
      <c r="T14" s="297"/>
      <c r="U14" s="297"/>
      <c r="V14" s="297"/>
      <c r="W14" s="297"/>
      <c r="X14" s="297"/>
      <c r="Y14" s="297"/>
      <c r="Z14" s="297"/>
    </row>
    <row r="15" spans="2:34" ht="9.75" customHeight="1" thickBot="1" x14ac:dyDescent="0.25"/>
    <row r="16" spans="2:34" ht="15" customHeight="1" x14ac:dyDescent="0.2">
      <c r="B16" s="580" t="s">
        <v>413</v>
      </c>
      <c r="C16" s="581"/>
      <c r="D16" s="581"/>
      <c r="E16" s="581"/>
      <c r="F16" s="581"/>
      <c r="G16" s="581"/>
      <c r="H16" s="581"/>
      <c r="I16" s="581"/>
      <c r="J16" s="581"/>
      <c r="K16" s="581"/>
      <c r="L16" s="581"/>
      <c r="M16" s="581"/>
      <c r="N16" s="581"/>
      <c r="O16" s="581"/>
      <c r="P16" s="581"/>
      <c r="Q16" s="581"/>
      <c r="R16" s="581"/>
      <c r="S16" s="582"/>
      <c r="W16" s="297" t="s">
        <v>172</v>
      </c>
      <c r="X16" s="297"/>
      <c r="Y16" s="297"/>
      <c r="Z16" s="297"/>
      <c r="AA16" s="297"/>
      <c r="AC16" s="297"/>
      <c r="AD16" s="297"/>
      <c r="AE16" s="297"/>
      <c r="AF16" s="297"/>
      <c r="AG16" s="297"/>
      <c r="AH16" s="297"/>
    </row>
    <row r="17" spans="2:34" ht="15" customHeight="1" x14ac:dyDescent="0.2">
      <c r="B17" s="585" t="s">
        <v>411</v>
      </c>
      <c r="C17" s="377"/>
      <c r="D17" s="377"/>
      <c r="E17" s="377"/>
      <c r="F17" s="377"/>
      <c r="G17" s="377"/>
      <c r="H17" s="377"/>
      <c r="I17" s="377"/>
      <c r="J17" s="377"/>
      <c r="K17" s="377"/>
      <c r="L17" s="377"/>
      <c r="M17" s="377"/>
      <c r="N17" s="377"/>
      <c r="O17" s="377"/>
      <c r="P17" s="377"/>
      <c r="Q17" s="377"/>
      <c r="R17" s="377"/>
      <c r="S17" s="586"/>
      <c r="W17" s="297"/>
      <c r="X17" s="297"/>
      <c r="Y17" s="297"/>
      <c r="Z17" s="297"/>
      <c r="AA17" s="297"/>
      <c r="AC17" s="297"/>
      <c r="AD17" s="297"/>
      <c r="AE17" s="297"/>
      <c r="AF17" s="297"/>
      <c r="AG17" s="297"/>
      <c r="AH17" s="297"/>
    </row>
    <row r="18" spans="2:34" ht="15" customHeight="1" x14ac:dyDescent="0.2">
      <c r="B18" s="576" t="s">
        <v>412</v>
      </c>
      <c r="C18" s="577"/>
      <c r="D18" s="577"/>
      <c r="E18" s="577"/>
      <c r="F18" s="577"/>
      <c r="G18" s="577"/>
      <c r="H18" s="577"/>
      <c r="I18" s="577"/>
      <c r="J18" s="577" t="s">
        <v>77</v>
      </c>
      <c r="K18" s="577"/>
      <c r="L18" s="577"/>
      <c r="M18" s="577"/>
      <c r="N18" s="577"/>
      <c r="O18" s="577"/>
      <c r="P18" s="577"/>
      <c r="Q18" s="577"/>
      <c r="R18" s="577"/>
      <c r="S18" s="583"/>
      <c r="W18" s="297" t="s">
        <v>4</v>
      </c>
      <c r="X18" s="297"/>
      <c r="Y18" s="297"/>
      <c r="Z18" s="297"/>
      <c r="AA18" s="297"/>
      <c r="AC18" s="380"/>
      <c r="AD18" s="380"/>
      <c r="AE18" s="380"/>
      <c r="AF18" s="380"/>
      <c r="AG18" s="380"/>
      <c r="AH18" s="380"/>
    </row>
    <row r="19" spans="2:34" ht="15" customHeight="1" thickBot="1" x14ac:dyDescent="0.25">
      <c r="B19" s="578"/>
      <c r="C19" s="579"/>
      <c r="D19" s="579"/>
      <c r="E19" s="579"/>
      <c r="F19" s="579"/>
      <c r="G19" s="579"/>
      <c r="H19" s="579"/>
      <c r="I19" s="579"/>
      <c r="J19" s="579"/>
      <c r="K19" s="579"/>
      <c r="L19" s="579"/>
      <c r="M19" s="579"/>
      <c r="N19" s="579"/>
      <c r="O19" s="579"/>
      <c r="P19" s="579"/>
      <c r="Q19" s="579"/>
      <c r="R19" s="579"/>
      <c r="S19" s="584"/>
      <c r="W19" s="297"/>
      <c r="X19" s="297"/>
      <c r="Y19" s="297"/>
      <c r="Z19" s="297"/>
      <c r="AA19" s="297"/>
      <c r="AC19" s="380"/>
      <c r="AD19" s="380"/>
      <c r="AE19" s="380"/>
      <c r="AF19" s="380"/>
      <c r="AG19" s="380"/>
      <c r="AH19" s="380"/>
    </row>
    <row r="20" spans="2:34" ht="9.75" customHeight="1" x14ac:dyDescent="0.2"/>
    <row r="21" spans="2:34" ht="15" customHeight="1" x14ac:dyDescent="0.2">
      <c r="B21" s="306" t="s">
        <v>6</v>
      </c>
      <c r="C21" s="340"/>
      <c r="D21" s="341"/>
      <c r="E21" s="306"/>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1"/>
    </row>
    <row r="22" spans="2:34" ht="15" customHeight="1" x14ac:dyDescent="0.2">
      <c r="B22" s="342"/>
      <c r="C22" s="343"/>
      <c r="D22" s="344"/>
      <c r="E22" s="342"/>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4"/>
    </row>
    <row r="23" spans="2:34" ht="15" customHeight="1" x14ac:dyDescent="0.2">
      <c r="B23" s="298" t="s">
        <v>20</v>
      </c>
      <c r="C23" s="299"/>
      <c r="D23" s="300"/>
      <c r="E23" s="312" t="s">
        <v>90</v>
      </c>
      <c r="F23" s="313"/>
      <c r="G23" s="313"/>
      <c r="H23" s="313"/>
      <c r="I23" s="313"/>
      <c r="J23" s="313"/>
      <c r="K23" s="313"/>
      <c r="L23" s="587"/>
      <c r="M23" s="299" t="s">
        <v>99</v>
      </c>
      <c r="N23" s="299"/>
      <c r="O23" s="299"/>
      <c r="P23" s="299"/>
      <c r="Q23" s="299"/>
      <c r="R23" s="322" t="s">
        <v>95</v>
      </c>
      <c r="S23" s="323"/>
      <c r="T23" s="312" t="s">
        <v>90</v>
      </c>
      <c r="U23" s="313"/>
      <c r="V23" s="313"/>
      <c r="W23" s="313"/>
      <c r="X23" s="313"/>
      <c r="Y23" s="313"/>
      <c r="Z23" s="313"/>
      <c r="AA23" s="313"/>
      <c r="AB23" s="474" t="s">
        <v>99</v>
      </c>
      <c r="AC23" s="299"/>
      <c r="AD23" s="299"/>
      <c r="AE23" s="299"/>
      <c r="AF23" s="299"/>
      <c r="AG23" s="322" t="s">
        <v>100</v>
      </c>
      <c r="AH23" s="323"/>
    </row>
    <row r="24" spans="2:34" ht="15" customHeight="1" x14ac:dyDescent="0.2">
      <c r="B24" s="301"/>
      <c r="C24" s="302"/>
      <c r="D24" s="303"/>
      <c r="E24" s="314"/>
      <c r="F24" s="315"/>
      <c r="G24" s="315"/>
      <c r="H24" s="315"/>
      <c r="I24" s="315"/>
      <c r="J24" s="315"/>
      <c r="K24" s="315"/>
      <c r="L24" s="588"/>
      <c r="M24" s="302"/>
      <c r="N24" s="302"/>
      <c r="O24" s="302"/>
      <c r="P24" s="302"/>
      <c r="Q24" s="302"/>
      <c r="R24" s="324"/>
      <c r="S24" s="325"/>
      <c r="T24" s="314"/>
      <c r="U24" s="315"/>
      <c r="V24" s="315"/>
      <c r="W24" s="315"/>
      <c r="X24" s="315"/>
      <c r="Y24" s="315"/>
      <c r="Z24" s="315"/>
      <c r="AA24" s="315"/>
      <c r="AB24" s="475"/>
      <c r="AC24" s="302"/>
      <c r="AD24" s="302"/>
      <c r="AE24" s="302"/>
      <c r="AF24" s="302"/>
      <c r="AG24" s="324"/>
      <c r="AH24" s="325"/>
    </row>
    <row r="25" spans="2:34" ht="15" customHeight="1" x14ac:dyDescent="0.2">
      <c r="B25" s="298" t="s">
        <v>23</v>
      </c>
      <c r="C25" s="299"/>
      <c r="D25" s="299"/>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8"/>
    </row>
    <row r="26" spans="2:34" ht="15" customHeight="1" x14ac:dyDescent="0.2">
      <c r="B26" s="301"/>
      <c r="C26" s="302"/>
      <c r="D26" s="302"/>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1"/>
    </row>
    <row r="27" spans="2:34" ht="9.75" customHeight="1" x14ac:dyDescent="0.2"/>
    <row r="28" spans="2:34" ht="15" customHeight="1" x14ac:dyDescent="0.2">
      <c r="B28" s="9" t="s">
        <v>173</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3"/>
    </row>
    <row r="29" spans="2:34" ht="15" customHeight="1" x14ac:dyDescent="0.2">
      <c r="B29" s="398"/>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400"/>
    </row>
    <row r="30" spans="2:34" ht="15" customHeight="1" x14ac:dyDescent="0.2">
      <c r="B30" s="398"/>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400"/>
    </row>
    <row r="31" spans="2:34" ht="15" customHeight="1" x14ac:dyDescent="0.2">
      <c r="B31" s="398"/>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400"/>
    </row>
    <row r="32" spans="2:34" ht="15" customHeight="1" x14ac:dyDescent="0.2">
      <c r="B32" s="398"/>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400"/>
    </row>
    <row r="33" spans="2:34" ht="15" customHeight="1" x14ac:dyDescent="0.2">
      <c r="B33" s="398"/>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400"/>
    </row>
    <row r="34" spans="2:34" ht="15" customHeight="1" x14ac:dyDescent="0.2">
      <c r="B34" s="398"/>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row>
    <row r="35" spans="2:34" ht="15" customHeight="1" x14ac:dyDescent="0.2">
      <c r="B35" s="398"/>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98"/>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400"/>
    </row>
    <row r="37" spans="2:34" ht="15" customHeight="1" x14ac:dyDescent="0.2">
      <c r="B37" s="398"/>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00"/>
    </row>
    <row r="38" spans="2:34" ht="15" customHeight="1" x14ac:dyDescent="0.2">
      <c r="B38" s="398"/>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400"/>
    </row>
    <row r="39" spans="2:34" ht="15" customHeight="1" x14ac:dyDescent="0.2">
      <c r="B39" s="398"/>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400"/>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98"/>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400"/>
    </row>
    <row r="42" spans="2:34" ht="15" customHeight="1" x14ac:dyDescent="0.2">
      <c r="B42" s="398"/>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400"/>
    </row>
    <row r="43" spans="2:34" ht="15" customHeight="1" x14ac:dyDescent="0.2">
      <c r="B43" s="398"/>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98"/>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400"/>
    </row>
    <row r="45" spans="2:34" ht="15" customHeight="1" x14ac:dyDescent="0.2">
      <c r="B45" s="398"/>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400"/>
    </row>
    <row r="46" spans="2:34" ht="15" customHeight="1" x14ac:dyDescent="0.2">
      <c r="B46" s="356"/>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8"/>
    </row>
    <row r="48" spans="2:34" ht="15" customHeight="1" thickBot="1" x14ac:dyDescent="0.25"/>
    <row r="49" spans="2:34" ht="15" customHeight="1" thickTop="1" x14ac:dyDescent="0.2">
      <c r="B49" s="19" t="s">
        <v>32</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1"/>
    </row>
    <row r="50" spans="2:34" ht="15" customHeight="1" x14ac:dyDescent="0.2">
      <c r="B50" s="22" t="s">
        <v>43</v>
      </c>
      <c r="C50" s="1" t="s">
        <v>44</v>
      </c>
      <c r="AH50" s="23"/>
    </row>
    <row r="51" spans="2:34" ht="15" customHeight="1" x14ac:dyDescent="0.2">
      <c r="B51" s="22" t="s">
        <v>45</v>
      </c>
      <c r="C51" s="1" t="s">
        <v>102</v>
      </c>
      <c r="AH51" s="23"/>
    </row>
    <row r="52" spans="2:34" ht="15" customHeight="1" x14ac:dyDescent="0.2">
      <c r="B52" s="22" t="s">
        <v>46</v>
      </c>
      <c r="C52" s="1" t="s">
        <v>158</v>
      </c>
      <c r="AH52" s="23"/>
    </row>
    <row r="53" spans="2:34" ht="15" customHeight="1" x14ac:dyDescent="0.2">
      <c r="B53" s="22" t="s">
        <v>57</v>
      </c>
      <c r="C53" s="408" t="s">
        <v>433</v>
      </c>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23"/>
    </row>
    <row r="54" spans="2:34" ht="15" customHeight="1" x14ac:dyDescent="0.2">
      <c r="B54" s="22"/>
      <c r="C54" s="408"/>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23"/>
    </row>
    <row r="55" spans="2:34" ht="15" customHeight="1" x14ac:dyDescent="0.2">
      <c r="B55" s="22" t="s">
        <v>97</v>
      </c>
      <c r="C55" s="1" t="s">
        <v>159</v>
      </c>
      <c r="AH55" s="23"/>
    </row>
    <row r="56" spans="2:34" ht="15" customHeight="1" thickBot="1" x14ac:dyDescent="0.25">
      <c r="B56" s="24" t="s">
        <v>98</v>
      </c>
      <c r="C56" s="25" t="s">
        <v>372</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
      <c r="B59" s="332" t="s">
        <v>37</v>
      </c>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row>
    <row r="60" spans="2:34" ht="15" customHeight="1" thickTop="1" x14ac:dyDescent="0.2"/>
  </sheetData>
  <mergeCells count="30">
    <mergeCell ref="V11:X11"/>
    <mergeCell ref="E18:I19"/>
    <mergeCell ref="B59:AH59"/>
    <mergeCell ref="C53:AG54"/>
    <mergeCell ref="B25:D26"/>
    <mergeCell ref="AB23:AF24"/>
    <mergeCell ref="AG23:AH24"/>
    <mergeCell ref="B29:AH46"/>
    <mergeCell ref="B23:D24"/>
    <mergeCell ref="E23:L24"/>
    <mergeCell ref="E25:AH26"/>
    <mergeCell ref="M23:Q24"/>
    <mergeCell ref="R23:S24"/>
    <mergeCell ref="T23:AA24"/>
    <mergeCell ref="AC16:AH17"/>
    <mergeCell ref="AC11:AD11"/>
    <mergeCell ref="Y11:AA11"/>
    <mergeCell ref="E21:AH22"/>
    <mergeCell ref="B8:AH9"/>
    <mergeCell ref="B21:D22"/>
    <mergeCell ref="W16:AA17"/>
    <mergeCell ref="W18:AA19"/>
    <mergeCell ref="Q13:Z14"/>
    <mergeCell ref="B18:D19"/>
    <mergeCell ref="B16:S16"/>
    <mergeCell ref="AF11:AG11"/>
    <mergeCell ref="M18:S19"/>
    <mergeCell ref="J18:L19"/>
    <mergeCell ref="AC18:AH19"/>
    <mergeCell ref="B17:S17"/>
  </mergeCells>
  <phoneticPr fontId="2"/>
  <dataValidations count="2">
    <dataValidation imeMode="off" allowBlank="1" showInputMessage="1" showErrorMessage="1" sqref="E18:I19 M18:S19 AC18:AH19 Y11:AA11 AC11:AD11 AF11:AG11" xr:uid="{00000000-0002-0000-0700-000000000000}"/>
    <dataValidation imeMode="on" allowBlank="1" showInputMessage="1" showErrorMessage="1" sqref="Q13:Z14 E25:AH26 E21:AH22 B29:AH46 AC16" xr:uid="{00000000-0002-0000-07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0" r:id="rId4" name="Check Box 18">
              <controlPr defaultSize="0" autoFill="0" autoLine="0" autoPict="0">
                <anchor moveWithCells="1">
                  <from>
                    <xdr:col>27</xdr:col>
                    <xdr:colOff>7620</xdr:colOff>
                    <xdr:row>11</xdr:row>
                    <xdr:rowOff>106680</xdr:rowOff>
                  </from>
                  <to>
                    <xdr:col>37</xdr:col>
                    <xdr:colOff>7620</xdr:colOff>
                    <xdr:row>13</xdr:row>
                    <xdr:rowOff>30480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27</xdr:col>
                    <xdr:colOff>7620</xdr:colOff>
                    <xdr:row>12</xdr:row>
                    <xdr:rowOff>160020</xdr:rowOff>
                  </from>
                  <to>
                    <xdr:col>37</xdr:col>
                    <xdr:colOff>7620</xdr:colOff>
                    <xdr:row>14</xdr:row>
                    <xdr:rowOff>22860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30480</xdr:colOff>
                    <xdr:row>1</xdr:row>
                    <xdr:rowOff>175260</xdr:rowOff>
                  </from>
                  <to>
                    <xdr:col>9</xdr:col>
                    <xdr:colOff>190500</xdr:colOff>
                    <xdr:row>3</xdr:row>
                    <xdr:rowOff>30480</xdr:rowOff>
                  </to>
                </anchor>
              </controlPr>
            </control>
          </mc:Choice>
        </mc:AlternateContent>
        <mc:AlternateContent xmlns:mc="http://schemas.openxmlformats.org/markup-compatibility/2006">
          <mc:Choice Requires="x14">
            <control shapeId="8213" r:id="rId7" name="Check Box 21">
              <controlPr defaultSize="0" autoFill="0" autoLine="0" autoPict="0">
                <anchor moveWithCells="1">
                  <from>
                    <xdr:col>2</xdr:col>
                    <xdr:colOff>30480</xdr:colOff>
                    <xdr:row>4</xdr:row>
                    <xdr:rowOff>160020</xdr:rowOff>
                  </from>
                  <to>
                    <xdr:col>9</xdr:col>
                    <xdr:colOff>190500</xdr:colOff>
                    <xdr:row>6</xdr:row>
                    <xdr:rowOff>22860</xdr:rowOff>
                  </to>
                </anchor>
              </controlPr>
            </control>
          </mc:Choice>
        </mc:AlternateContent>
        <mc:AlternateContent xmlns:mc="http://schemas.openxmlformats.org/markup-compatibility/2006">
          <mc:Choice Requires="x14">
            <control shapeId="8214" r:id="rId8" name="Check Box 22">
              <controlPr defaultSize="0" autoFill="0" autoLine="0" autoPict="0">
                <anchor moveWithCells="1">
                  <from>
                    <xdr:col>2</xdr:col>
                    <xdr:colOff>30480</xdr:colOff>
                    <xdr:row>2</xdr:row>
                    <xdr:rowOff>175260</xdr:rowOff>
                  </from>
                  <to>
                    <xdr:col>9</xdr:col>
                    <xdr:colOff>190500</xdr:colOff>
                    <xdr:row>4</xdr:row>
                    <xdr:rowOff>30480</xdr:rowOff>
                  </to>
                </anchor>
              </controlPr>
            </control>
          </mc:Choice>
        </mc:AlternateContent>
        <mc:AlternateContent xmlns:mc="http://schemas.openxmlformats.org/markup-compatibility/2006">
          <mc:Choice Requires="x14">
            <control shapeId="8215" r:id="rId9" name="Check Box 23">
              <controlPr defaultSize="0" autoFill="0" autoLine="0" autoPict="0">
                <anchor moveWithCells="1">
                  <from>
                    <xdr:col>2</xdr:col>
                    <xdr:colOff>30480</xdr:colOff>
                    <xdr:row>3</xdr:row>
                    <xdr:rowOff>175260</xdr:rowOff>
                  </from>
                  <to>
                    <xdr:col>9</xdr:col>
                    <xdr:colOff>190500</xdr:colOff>
                    <xdr:row>5</xdr:row>
                    <xdr:rowOff>30480</xdr:rowOff>
                  </to>
                </anchor>
              </controlPr>
            </control>
          </mc:Choice>
        </mc:AlternateContent>
        <mc:AlternateContent xmlns:mc="http://schemas.openxmlformats.org/markup-compatibility/2006">
          <mc:Choice Requires="x14">
            <control shapeId="8216" r:id="rId10" name="Check Box 24">
              <controlPr defaultSize="0" autoFill="0" autoLine="0" autoPict="0">
                <anchor moveWithCells="1">
                  <from>
                    <xdr:col>10</xdr:col>
                    <xdr:colOff>144780</xdr:colOff>
                    <xdr:row>1</xdr:row>
                    <xdr:rowOff>175260</xdr:rowOff>
                  </from>
                  <to>
                    <xdr:col>18</xdr:col>
                    <xdr:colOff>106680</xdr:colOff>
                    <xdr:row>3</xdr:row>
                    <xdr:rowOff>30480</xdr:rowOff>
                  </to>
                </anchor>
              </controlPr>
            </control>
          </mc:Choice>
        </mc:AlternateContent>
        <mc:AlternateContent xmlns:mc="http://schemas.openxmlformats.org/markup-compatibility/2006">
          <mc:Choice Requires="x14">
            <control shapeId="8217" r:id="rId11" name="Check Box 25">
              <controlPr defaultSize="0" autoFill="0" autoLine="0" autoPict="0">
                <anchor moveWithCells="1">
                  <from>
                    <xdr:col>10</xdr:col>
                    <xdr:colOff>144780</xdr:colOff>
                    <xdr:row>2</xdr:row>
                    <xdr:rowOff>175260</xdr:rowOff>
                  </from>
                  <to>
                    <xdr:col>18</xdr:col>
                    <xdr:colOff>106680</xdr:colOff>
                    <xdr:row>4</xdr:row>
                    <xdr:rowOff>30480</xdr:rowOff>
                  </to>
                </anchor>
              </controlPr>
            </control>
          </mc:Choice>
        </mc:AlternateContent>
        <mc:AlternateContent xmlns:mc="http://schemas.openxmlformats.org/markup-compatibility/2006">
          <mc:Choice Requires="x14">
            <control shapeId="8218" r:id="rId12" name="Check Box 26">
              <controlPr defaultSize="0" autoFill="0" autoLine="0" autoPict="0">
                <anchor moveWithCells="1">
                  <from>
                    <xdr:col>10</xdr:col>
                    <xdr:colOff>144780</xdr:colOff>
                    <xdr:row>3</xdr:row>
                    <xdr:rowOff>175260</xdr:rowOff>
                  </from>
                  <to>
                    <xdr:col>18</xdr:col>
                    <xdr:colOff>106680</xdr:colOff>
                    <xdr:row>5</xdr:row>
                    <xdr:rowOff>30480</xdr:rowOff>
                  </to>
                </anchor>
              </controlPr>
            </control>
          </mc:Choice>
        </mc:AlternateContent>
        <mc:AlternateContent xmlns:mc="http://schemas.openxmlformats.org/markup-compatibility/2006">
          <mc:Choice Requires="x14">
            <control shapeId="8219" r:id="rId13" name="Check Box 27">
              <controlPr defaultSize="0" autoFill="0" autoLine="0" autoPict="0">
                <anchor moveWithCells="1">
                  <from>
                    <xdr:col>18</xdr:col>
                    <xdr:colOff>144780</xdr:colOff>
                    <xdr:row>3</xdr:row>
                    <xdr:rowOff>175260</xdr:rowOff>
                  </from>
                  <to>
                    <xdr:col>27</xdr:col>
                    <xdr:colOff>190500</xdr:colOff>
                    <xdr:row>5</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H56"/>
  <sheetViews>
    <sheetView workbookViewId="0"/>
  </sheetViews>
  <sheetFormatPr defaultColWidth="2.6640625" defaultRowHeight="13.2" x14ac:dyDescent="0.2"/>
  <sheetData>
    <row r="1" spans="2:34" s="1" customFormat="1" ht="15" customHeight="1" x14ac:dyDescent="0.2">
      <c r="B1" s="1" t="s">
        <v>167</v>
      </c>
    </row>
    <row r="2" spans="2:34" s="1" customFormat="1" ht="15" customHeight="1" x14ac:dyDescent="0.2"/>
    <row r="3" spans="2:34" s="1" customFormat="1" ht="15" customHeight="1" x14ac:dyDescent="0.2">
      <c r="B3" s="36" t="s">
        <v>62</v>
      </c>
      <c r="C3" s="209"/>
      <c r="D3" s="34"/>
      <c r="E3" s="34"/>
      <c r="F3" s="34"/>
      <c r="G3" s="34"/>
      <c r="H3" s="34"/>
      <c r="I3" s="34"/>
      <c r="J3" s="34"/>
      <c r="K3" s="34"/>
      <c r="L3" s="34"/>
      <c r="M3" s="34"/>
      <c r="N3" s="34"/>
      <c r="O3" s="52"/>
      <c r="V3" s="345" t="s">
        <v>38</v>
      </c>
      <c r="W3" s="345"/>
      <c r="X3" s="345"/>
      <c r="Y3" s="379"/>
      <c r="Z3" s="379"/>
      <c r="AA3" s="379"/>
      <c r="AB3" s="1" t="s">
        <v>329</v>
      </c>
      <c r="AC3" s="379"/>
      <c r="AD3" s="379"/>
      <c r="AE3" s="1" t="s">
        <v>330</v>
      </c>
      <c r="AF3" s="379"/>
      <c r="AG3" s="379"/>
      <c r="AH3" s="1" t="s">
        <v>331</v>
      </c>
    </row>
    <row r="4" spans="2:34" s="1" customFormat="1" ht="15" customHeight="1" x14ac:dyDescent="0.2">
      <c r="B4" s="36"/>
      <c r="C4" s="35"/>
      <c r="K4" s="589" t="s">
        <v>131</v>
      </c>
      <c r="L4" s="589"/>
      <c r="M4" s="589"/>
      <c r="N4" s="589"/>
      <c r="O4" s="36"/>
    </row>
    <row r="5" spans="2:34" s="1" customFormat="1" ht="15" customHeight="1" x14ac:dyDescent="0.2">
      <c r="B5" s="36"/>
      <c r="C5" s="35"/>
      <c r="K5" s="589"/>
      <c r="L5" s="589"/>
      <c r="M5" s="589"/>
      <c r="N5" s="589"/>
      <c r="O5" s="36"/>
      <c r="Q5" s="297"/>
      <c r="R5" s="297"/>
      <c r="S5" s="297"/>
      <c r="T5" s="297"/>
      <c r="U5" s="297"/>
      <c r="V5" s="297"/>
      <c r="W5" s="297"/>
      <c r="X5" s="297"/>
      <c r="Y5" s="297"/>
      <c r="Z5" s="297"/>
      <c r="AA5" s="1" t="s">
        <v>62</v>
      </c>
    </row>
    <row r="6" spans="2:34" s="1" customFormat="1" ht="15" customHeight="1" x14ac:dyDescent="0.2">
      <c r="B6" s="36"/>
      <c r="C6" s="212"/>
      <c r="D6" s="57"/>
      <c r="E6" s="57"/>
      <c r="F6" s="57"/>
      <c r="G6" s="57"/>
      <c r="H6" s="57"/>
      <c r="I6" s="57"/>
      <c r="J6" s="57"/>
      <c r="K6" s="57"/>
      <c r="L6" s="57"/>
      <c r="M6" s="57"/>
      <c r="N6" s="57"/>
      <c r="O6" s="85"/>
      <c r="Q6" s="297"/>
      <c r="R6" s="297"/>
      <c r="S6" s="297"/>
      <c r="T6" s="297"/>
      <c r="U6" s="297"/>
      <c r="V6" s="297"/>
      <c r="W6" s="297"/>
      <c r="X6" s="297"/>
      <c r="Y6" s="297"/>
      <c r="Z6" s="297"/>
    </row>
    <row r="7" spans="2:34" s="1" customFormat="1" ht="9.75" customHeight="1" thickBot="1" x14ac:dyDescent="0.25"/>
    <row r="8" spans="2:34" s="1" customFormat="1" ht="15" customHeight="1" x14ac:dyDescent="0.2">
      <c r="B8" s="580" t="s">
        <v>413</v>
      </c>
      <c r="C8" s="581"/>
      <c r="D8" s="581"/>
      <c r="E8" s="581"/>
      <c r="F8" s="581"/>
      <c r="G8" s="581"/>
      <c r="H8" s="581"/>
      <c r="I8" s="581"/>
      <c r="J8" s="581"/>
      <c r="K8" s="581"/>
      <c r="L8" s="581"/>
      <c r="M8" s="581"/>
      <c r="N8" s="581"/>
      <c r="O8" s="581"/>
      <c r="P8" s="581"/>
      <c r="Q8" s="581"/>
      <c r="R8" s="581"/>
      <c r="S8" s="582"/>
      <c r="T8" s="33"/>
      <c r="U8" s="33"/>
      <c r="V8" s="33"/>
      <c r="W8" s="297" t="s">
        <v>172</v>
      </c>
      <c r="X8" s="297"/>
      <c r="Y8" s="297"/>
      <c r="Z8" s="297"/>
      <c r="AA8" s="297"/>
      <c r="AC8" s="297"/>
      <c r="AD8" s="297"/>
      <c r="AE8" s="297"/>
      <c r="AF8" s="297"/>
      <c r="AG8" s="297"/>
      <c r="AH8" s="297"/>
    </row>
    <row r="9" spans="2:34" s="1" customFormat="1" ht="15" customHeight="1" x14ac:dyDescent="0.2">
      <c r="B9" s="585" t="s">
        <v>411</v>
      </c>
      <c r="C9" s="377"/>
      <c r="D9" s="377"/>
      <c r="E9" s="377"/>
      <c r="F9" s="377"/>
      <c r="G9" s="377"/>
      <c r="H9" s="377"/>
      <c r="I9" s="377"/>
      <c r="J9" s="377"/>
      <c r="K9" s="377"/>
      <c r="L9" s="377"/>
      <c r="M9" s="377"/>
      <c r="N9" s="377"/>
      <c r="O9" s="377"/>
      <c r="P9" s="377"/>
      <c r="Q9" s="377"/>
      <c r="R9" s="377"/>
      <c r="S9" s="586"/>
      <c r="T9" s="33"/>
      <c r="U9" s="33"/>
      <c r="V9" s="33"/>
      <c r="W9" s="297"/>
      <c r="X9" s="297"/>
      <c r="Y9" s="297"/>
      <c r="Z9" s="297"/>
      <c r="AA9" s="297"/>
      <c r="AC9" s="297"/>
      <c r="AD9" s="297"/>
      <c r="AE9" s="297"/>
      <c r="AF9" s="297"/>
      <c r="AG9" s="297"/>
      <c r="AH9" s="297"/>
    </row>
    <row r="10" spans="2:34" s="1" customFormat="1" ht="9.75" customHeight="1" x14ac:dyDescent="0.2">
      <c r="B10" s="576" t="s">
        <v>412</v>
      </c>
      <c r="C10" s="577"/>
      <c r="D10" s="577"/>
      <c r="E10" s="577"/>
      <c r="F10" s="577"/>
      <c r="G10" s="577"/>
      <c r="H10" s="577"/>
      <c r="I10" s="577"/>
      <c r="J10" s="577" t="s">
        <v>77</v>
      </c>
      <c r="K10" s="577"/>
      <c r="L10" s="577"/>
      <c r="M10" s="577"/>
      <c r="N10" s="577"/>
      <c r="O10" s="577"/>
      <c r="P10" s="577"/>
      <c r="Q10" s="577"/>
      <c r="R10" s="577"/>
      <c r="S10" s="583"/>
      <c r="W10" s="297" t="s">
        <v>4</v>
      </c>
      <c r="X10" s="297"/>
      <c r="Y10" s="297"/>
      <c r="Z10" s="297"/>
      <c r="AA10" s="297"/>
      <c r="AC10" s="380"/>
      <c r="AD10" s="380"/>
      <c r="AE10" s="380"/>
      <c r="AF10" s="380"/>
      <c r="AG10" s="380"/>
      <c r="AH10" s="380"/>
    </row>
    <row r="11" spans="2:34" s="1" customFormat="1" ht="15" customHeight="1" thickBot="1" x14ac:dyDescent="0.25">
      <c r="B11" s="578"/>
      <c r="C11" s="579"/>
      <c r="D11" s="579"/>
      <c r="E11" s="579"/>
      <c r="F11" s="579"/>
      <c r="G11" s="579"/>
      <c r="H11" s="579"/>
      <c r="I11" s="579"/>
      <c r="J11" s="579"/>
      <c r="K11" s="579"/>
      <c r="L11" s="579"/>
      <c r="M11" s="579"/>
      <c r="N11" s="579"/>
      <c r="O11" s="579"/>
      <c r="P11" s="579"/>
      <c r="Q11" s="579"/>
      <c r="R11" s="579"/>
      <c r="S11" s="584"/>
      <c r="W11" s="297"/>
      <c r="X11" s="297"/>
      <c r="Y11" s="297"/>
      <c r="Z11" s="297"/>
      <c r="AA11" s="297"/>
      <c r="AC11" s="380"/>
      <c r="AD11" s="380"/>
      <c r="AE11" s="380"/>
      <c r="AF11" s="380"/>
      <c r="AG11" s="380"/>
      <c r="AH11" s="380"/>
    </row>
    <row r="12" spans="2:34" s="1" customFormat="1" ht="9.75" customHeight="1" x14ac:dyDescent="0.2"/>
    <row r="13" spans="2:34" s="1" customFormat="1" ht="15" customHeight="1" x14ac:dyDescent="0.2">
      <c r="B13" s="306" t="s">
        <v>6</v>
      </c>
      <c r="C13" s="340"/>
      <c r="D13" s="341"/>
      <c r="E13" s="306"/>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1"/>
    </row>
    <row r="14" spans="2:34" s="1" customFormat="1" ht="15" customHeight="1" x14ac:dyDescent="0.2">
      <c r="B14" s="342"/>
      <c r="C14" s="343"/>
      <c r="D14" s="344"/>
      <c r="E14" s="342"/>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4"/>
    </row>
    <row r="15" spans="2:34" s="1" customFormat="1" ht="15" customHeight="1" x14ac:dyDescent="0.2">
      <c r="B15" s="298" t="s">
        <v>20</v>
      </c>
      <c r="C15" s="299"/>
      <c r="D15" s="300"/>
      <c r="E15" s="312" t="s">
        <v>90</v>
      </c>
      <c r="F15" s="313"/>
      <c r="G15" s="313"/>
      <c r="H15" s="313"/>
      <c r="I15" s="313"/>
      <c r="J15" s="313"/>
      <c r="K15" s="313"/>
      <c r="L15" s="587"/>
      <c r="M15" s="299" t="s">
        <v>99</v>
      </c>
      <c r="N15" s="299"/>
      <c r="O15" s="299"/>
      <c r="P15" s="299"/>
      <c r="Q15" s="299"/>
      <c r="R15" s="322" t="s">
        <v>21</v>
      </c>
      <c r="S15" s="323"/>
      <c r="T15" s="312" t="s">
        <v>90</v>
      </c>
      <c r="U15" s="313"/>
      <c r="V15" s="313"/>
      <c r="W15" s="313"/>
      <c r="X15" s="313"/>
      <c r="Y15" s="313"/>
      <c r="Z15" s="313"/>
      <c r="AA15" s="313"/>
      <c r="AB15" s="474" t="s">
        <v>99</v>
      </c>
      <c r="AC15" s="299"/>
      <c r="AD15" s="299"/>
      <c r="AE15" s="299"/>
      <c r="AF15" s="299"/>
      <c r="AG15" s="322" t="s">
        <v>22</v>
      </c>
      <c r="AH15" s="323"/>
    </row>
    <row r="16" spans="2:34" s="1" customFormat="1" ht="15" customHeight="1" x14ac:dyDescent="0.2">
      <c r="B16" s="301"/>
      <c r="C16" s="302"/>
      <c r="D16" s="303"/>
      <c r="E16" s="314"/>
      <c r="F16" s="315"/>
      <c r="G16" s="315"/>
      <c r="H16" s="315"/>
      <c r="I16" s="315"/>
      <c r="J16" s="315"/>
      <c r="K16" s="315"/>
      <c r="L16" s="588"/>
      <c r="M16" s="302"/>
      <c r="N16" s="302"/>
      <c r="O16" s="302"/>
      <c r="P16" s="302"/>
      <c r="Q16" s="302"/>
      <c r="R16" s="324"/>
      <c r="S16" s="325"/>
      <c r="T16" s="314"/>
      <c r="U16" s="315"/>
      <c r="V16" s="315"/>
      <c r="W16" s="315"/>
      <c r="X16" s="315"/>
      <c r="Y16" s="315"/>
      <c r="Z16" s="315"/>
      <c r="AA16" s="315"/>
      <c r="AB16" s="475"/>
      <c r="AC16" s="302"/>
      <c r="AD16" s="302"/>
      <c r="AE16" s="302"/>
      <c r="AF16" s="302"/>
      <c r="AG16" s="324"/>
      <c r="AH16" s="325"/>
    </row>
    <row r="17" spans="2:34" s="1" customFormat="1" ht="15" customHeight="1" x14ac:dyDescent="0.2">
      <c r="B17" s="298" t="s">
        <v>23</v>
      </c>
      <c r="C17" s="299"/>
      <c r="D17" s="299"/>
      <c r="E17" s="316"/>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8"/>
    </row>
    <row r="18" spans="2:34" s="1" customFormat="1" ht="15" customHeight="1" x14ac:dyDescent="0.2">
      <c r="B18" s="301"/>
      <c r="C18" s="302"/>
      <c r="D18" s="302"/>
      <c r="E18" s="319"/>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1"/>
    </row>
    <row r="20" spans="2:34" x14ac:dyDescent="0.2">
      <c r="B20" s="435" t="s">
        <v>424</v>
      </c>
      <c r="C20" s="431"/>
      <c r="D20" s="433"/>
      <c r="E20" s="435" t="s">
        <v>388</v>
      </c>
      <c r="F20" s="431"/>
      <c r="G20" s="431"/>
      <c r="H20" s="433"/>
      <c r="I20" s="590" t="s">
        <v>2</v>
      </c>
      <c r="J20" s="591"/>
      <c r="K20" s="591"/>
      <c r="L20" s="591"/>
      <c r="M20" s="591"/>
      <c r="N20" s="591"/>
      <c r="O20" s="591"/>
      <c r="P20" s="592"/>
      <c r="T20" s="435" t="s">
        <v>424</v>
      </c>
      <c r="U20" s="431"/>
      <c r="V20" s="433"/>
      <c r="W20" s="435" t="s">
        <v>388</v>
      </c>
      <c r="X20" s="431"/>
      <c r="Y20" s="431"/>
      <c r="Z20" s="433"/>
      <c r="AA20" s="590" t="s">
        <v>2</v>
      </c>
      <c r="AB20" s="591"/>
      <c r="AC20" s="591"/>
      <c r="AD20" s="591"/>
      <c r="AE20" s="591"/>
      <c r="AF20" s="591"/>
      <c r="AG20" s="591"/>
      <c r="AH20" s="592"/>
    </row>
    <row r="21" spans="2:34" x14ac:dyDescent="0.2">
      <c r="B21" s="436"/>
      <c r="C21" s="432"/>
      <c r="D21" s="434"/>
      <c r="E21" s="436" t="s">
        <v>427</v>
      </c>
      <c r="F21" s="432"/>
      <c r="G21" s="432"/>
      <c r="H21" s="434"/>
      <c r="I21" s="593"/>
      <c r="J21" s="594"/>
      <c r="K21" s="594"/>
      <c r="L21" s="594"/>
      <c r="M21" s="594"/>
      <c r="N21" s="594"/>
      <c r="O21" s="594"/>
      <c r="P21" s="595"/>
      <c r="T21" s="436"/>
      <c r="U21" s="432"/>
      <c r="V21" s="434"/>
      <c r="W21" s="436" t="s">
        <v>427</v>
      </c>
      <c r="X21" s="432"/>
      <c r="Y21" s="432"/>
      <c r="Z21" s="434"/>
      <c r="AA21" s="593"/>
      <c r="AB21" s="594"/>
      <c r="AC21" s="594"/>
      <c r="AD21" s="594"/>
      <c r="AE21" s="594"/>
      <c r="AF21" s="594"/>
      <c r="AG21" s="594"/>
      <c r="AH21" s="595"/>
    </row>
    <row r="22" spans="2:34" ht="21" customHeight="1" x14ac:dyDescent="0.2">
      <c r="B22" s="598">
        <v>1</v>
      </c>
      <c r="C22" s="598"/>
      <c r="D22" s="598"/>
      <c r="E22" s="596"/>
      <c r="F22" s="596"/>
      <c r="G22" s="596"/>
      <c r="H22" s="596"/>
      <c r="I22" s="597"/>
      <c r="J22" s="597"/>
      <c r="K22" s="597"/>
      <c r="L22" s="597"/>
      <c r="M22" s="597"/>
      <c r="N22" s="597"/>
      <c r="O22" s="597"/>
      <c r="P22" s="597"/>
      <c r="T22" s="598">
        <v>26</v>
      </c>
      <c r="U22" s="598"/>
      <c r="V22" s="598"/>
      <c r="W22" s="596"/>
      <c r="X22" s="596"/>
      <c r="Y22" s="596"/>
      <c r="Z22" s="596"/>
      <c r="AA22" s="597"/>
      <c r="AB22" s="597"/>
      <c r="AC22" s="597"/>
      <c r="AD22" s="597"/>
      <c r="AE22" s="597"/>
      <c r="AF22" s="597"/>
      <c r="AG22" s="597"/>
      <c r="AH22" s="597"/>
    </row>
    <row r="23" spans="2:34" ht="16.2" x14ac:dyDescent="0.2">
      <c r="B23" s="598">
        <v>2</v>
      </c>
      <c r="C23" s="598"/>
      <c r="D23" s="598"/>
      <c r="E23" s="596"/>
      <c r="F23" s="596"/>
      <c r="G23" s="596"/>
      <c r="H23" s="596"/>
      <c r="I23" s="597"/>
      <c r="J23" s="597"/>
      <c r="K23" s="597"/>
      <c r="L23" s="597"/>
      <c r="M23" s="597"/>
      <c r="N23" s="597"/>
      <c r="O23" s="597"/>
      <c r="P23" s="597"/>
      <c r="T23" s="598">
        <v>27</v>
      </c>
      <c r="U23" s="598"/>
      <c r="V23" s="598"/>
      <c r="W23" s="596"/>
      <c r="X23" s="596"/>
      <c r="Y23" s="596"/>
      <c r="Z23" s="596"/>
      <c r="AA23" s="597"/>
      <c r="AB23" s="597"/>
      <c r="AC23" s="597"/>
      <c r="AD23" s="597"/>
      <c r="AE23" s="597"/>
      <c r="AF23" s="597"/>
      <c r="AG23" s="597"/>
      <c r="AH23" s="597"/>
    </row>
    <row r="24" spans="2:34" ht="16.2" x14ac:dyDescent="0.2">
      <c r="B24" s="598">
        <v>3</v>
      </c>
      <c r="C24" s="598"/>
      <c r="D24" s="598"/>
      <c r="E24" s="596"/>
      <c r="F24" s="596"/>
      <c r="G24" s="596"/>
      <c r="H24" s="596"/>
      <c r="I24" s="597"/>
      <c r="J24" s="597"/>
      <c r="K24" s="597"/>
      <c r="L24" s="597"/>
      <c r="M24" s="597"/>
      <c r="N24" s="597"/>
      <c r="O24" s="597"/>
      <c r="P24" s="597"/>
      <c r="Q24" s="608"/>
      <c r="R24" s="609"/>
      <c r="S24" s="610"/>
      <c r="T24" s="598">
        <v>28</v>
      </c>
      <c r="U24" s="598"/>
      <c r="V24" s="598"/>
      <c r="W24" s="596"/>
      <c r="X24" s="596"/>
      <c r="Y24" s="596"/>
      <c r="Z24" s="596"/>
      <c r="AA24" s="597"/>
      <c r="AB24" s="597"/>
      <c r="AC24" s="597"/>
      <c r="AD24" s="597"/>
      <c r="AE24" s="597"/>
      <c r="AF24" s="597"/>
      <c r="AG24" s="597"/>
      <c r="AH24" s="597"/>
    </row>
    <row r="25" spans="2:34" ht="16.2" x14ac:dyDescent="0.2">
      <c r="B25" s="598">
        <v>4</v>
      </c>
      <c r="C25" s="598"/>
      <c r="D25" s="598"/>
      <c r="E25" s="596"/>
      <c r="F25" s="596"/>
      <c r="G25" s="596"/>
      <c r="H25" s="596"/>
      <c r="I25" s="597"/>
      <c r="J25" s="597"/>
      <c r="K25" s="597"/>
      <c r="L25" s="597"/>
      <c r="M25" s="597"/>
      <c r="N25" s="597"/>
      <c r="O25" s="597"/>
      <c r="P25" s="597"/>
      <c r="T25" s="598">
        <v>29</v>
      </c>
      <c r="U25" s="598"/>
      <c r="V25" s="598"/>
      <c r="W25" s="596"/>
      <c r="X25" s="596"/>
      <c r="Y25" s="596"/>
      <c r="Z25" s="596"/>
      <c r="AA25" s="597"/>
      <c r="AB25" s="597"/>
      <c r="AC25" s="597"/>
      <c r="AD25" s="597"/>
      <c r="AE25" s="597"/>
      <c r="AF25" s="597"/>
      <c r="AG25" s="597"/>
      <c r="AH25" s="597"/>
    </row>
    <row r="26" spans="2:34" ht="16.2" x14ac:dyDescent="0.2">
      <c r="B26" s="598">
        <v>5</v>
      </c>
      <c r="C26" s="598"/>
      <c r="D26" s="598"/>
      <c r="E26" s="596"/>
      <c r="F26" s="596"/>
      <c r="G26" s="596"/>
      <c r="H26" s="596"/>
      <c r="I26" s="597"/>
      <c r="J26" s="597"/>
      <c r="K26" s="597"/>
      <c r="L26" s="597"/>
      <c r="M26" s="597"/>
      <c r="N26" s="597"/>
      <c r="O26" s="597"/>
      <c r="P26" s="597"/>
      <c r="T26" s="598">
        <v>30</v>
      </c>
      <c r="U26" s="598"/>
      <c r="V26" s="598"/>
      <c r="W26" s="596"/>
      <c r="X26" s="596"/>
      <c r="Y26" s="596"/>
      <c r="Z26" s="596"/>
      <c r="AA26" s="597"/>
      <c r="AB26" s="597"/>
      <c r="AC26" s="597"/>
      <c r="AD26" s="597"/>
      <c r="AE26" s="597"/>
      <c r="AF26" s="597"/>
      <c r="AG26" s="597"/>
      <c r="AH26" s="597"/>
    </row>
    <row r="27" spans="2:34" ht="16.2" x14ac:dyDescent="0.2">
      <c r="B27" s="598">
        <v>6</v>
      </c>
      <c r="C27" s="598"/>
      <c r="D27" s="598"/>
      <c r="E27" s="596"/>
      <c r="F27" s="596"/>
      <c r="G27" s="596"/>
      <c r="H27" s="596"/>
      <c r="I27" s="597"/>
      <c r="J27" s="597"/>
      <c r="K27" s="597"/>
      <c r="L27" s="597"/>
      <c r="M27" s="597"/>
      <c r="N27" s="597"/>
      <c r="O27" s="597"/>
      <c r="P27" s="597"/>
      <c r="T27" s="598">
        <v>31</v>
      </c>
      <c r="U27" s="598"/>
      <c r="V27" s="598"/>
      <c r="W27" s="596"/>
      <c r="X27" s="596"/>
      <c r="Y27" s="596"/>
      <c r="Z27" s="596"/>
      <c r="AA27" s="597"/>
      <c r="AB27" s="597"/>
      <c r="AC27" s="597"/>
      <c r="AD27" s="597"/>
      <c r="AE27" s="597"/>
      <c r="AF27" s="597"/>
      <c r="AG27" s="597"/>
      <c r="AH27" s="597"/>
    </row>
    <row r="28" spans="2:34" ht="16.2" x14ac:dyDescent="0.2">
      <c r="B28" s="598">
        <v>7</v>
      </c>
      <c r="C28" s="598"/>
      <c r="D28" s="598"/>
      <c r="E28" s="596"/>
      <c r="F28" s="596"/>
      <c r="G28" s="596"/>
      <c r="H28" s="596"/>
      <c r="I28" s="597"/>
      <c r="J28" s="597"/>
      <c r="K28" s="597"/>
      <c r="L28" s="597"/>
      <c r="M28" s="597"/>
      <c r="N28" s="597"/>
      <c r="O28" s="597"/>
      <c r="P28" s="597"/>
      <c r="T28" s="598">
        <v>32</v>
      </c>
      <c r="U28" s="598"/>
      <c r="V28" s="598"/>
      <c r="W28" s="596"/>
      <c r="X28" s="596"/>
      <c r="Y28" s="596"/>
      <c r="Z28" s="596"/>
      <c r="AA28" s="597"/>
      <c r="AB28" s="597"/>
      <c r="AC28" s="597"/>
      <c r="AD28" s="597"/>
      <c r="AE28" s="597"/>
      <c r="AF28" s="597"/>
      <c r="AG28" s="597"/>
      <c r="AH28" s="597"/>
    </row>
    <row r="29" spans="2:34" ht="16.2" x14ac:dyDescent="0.2">
      <c r="B29" s="598">
        <v>8</v>
      </c>
      <c r="C29" s="598"/>
      <c r="D29" s="598"/>
      <c r="E29" s="596"/>
      <c r="F29" s="596"/>
      <c r="G29" s="596"/>
      <c r="H29" s="596"/>
      <c r="I29" s="597"/>
      <c r="J29" s="597"/>
      <c r="K29" s="597"/>
      <c r="L29" s="597"/>
      <c r="M29" s="597"/>
      <c r="N29" s="597"/>
      <c r="O29" s="597"/>
      <c r="P29" s="597"/>
      <c r="T29" s="598">
        <v>33</v>
      </c>
      <c r="U29" s="598"/>
      <c r="V29" s="598"/>
      <c r="W29" s="596"/>
      <c r="X29" s="596"/>
      <c r="Y29" s="596"/>
      <c r="Z29" s="596"/>
      <c r="AA29" s="597"/>
      <c r="AB29" s="597"/>
      <c r="AC29" s="597"/>
      <c r="AD29" s="597"/>
      <c r="AE29" s="597"/>
      <c r="AF29" s="597"/>
      <c r="AG29" s="597"/>
      <c r="AH29" s="597"/>
    </row>
    <row r="30" spans="2:34" ht="16.2" x14ac:dyDescent="0.2">
      <c r="B30" s="598">
        <v>9</v>
      </c>
      <c r="C30" s="598"/>
      <c r="D30" s="598"/>
      <c r="E30" s="596"/>
      <c r="F30" s="596"/>
      <c r="G30" s="596"/>
      <c r="H30" s="596"/>
      <c r="I30" s="597"/>
      <c r="J30" s="597"/>
      <c r="K30" s="597"/>
      <c r="L30" s="597"/>
      <c r="M30" s="597"/>
      <c r="N30" s="597"/>
      <c r="O30" s="597"/>
      <c r="P30" s="597"/>
      <c r="T30" s="598">
        <v>34</v>
      </c>
      <c r="U30" s="598"/>
      <c r="V30" s="598"/>
      <c r="W30" s="596"/>
      <c r="X30" s="596"/>
      <c r="Y30" s="596"/>
      <c r="Z30" s="596"/>
      <c r="AA30" s="597"/>
      <c r="AB30" s="597"/>
      <c r="AC30" s="597"/>
      <c r="AD30" s="597"/>
      <c r="AE30" s="597"/>
      <c r="AF30" s="597"/>
      <c r="AG30" s="597"/>
      <c r="AH30" s="597"/>
    </row>
    <row r="31" spans="2:34" ht="16.2" x14ac:dyDescent="0.2">
      <c r="B31" s="598">
        <v>10</v>
      </c>
      <c r="C31" s="598"/>
      <c r="D31" s="598"/>
      <c r="E31" s="596"/>
      <c r="F31" s="596"/>
      <c r="G31" s="596"/>
      <c r="H31" s="596"/>
      <c r="I31" s="597"/>
      <c r="J31" s="597"/>
      <c r="K31" s="597"/>
      <c r="L31" s="597"/>
      <c r="M31" s="597"/>
      <c r="N31" s="597"/>
      <c r="O31" s="597"/>
      <c r="P31" s="597"/>
      <c r="T31" s="598">
        <v>35</v>
      </c>
      <c r="U31" s="598"/>
      <c r="V31" s="598"/>
      <c r="W31" s="596"/>
      <c r="X31" s="596"/>
      <c r="Y31" s="596"/>
      <c r="Z31" s="596"/>
      <c r="AA31" s="597"/>
      <c r="AB31" s="597"/>
      <c r="AC31" s="597"/>
      <c r="AD31" s="597"/>
      <c r="AE31" s="597"/>
      <c r="AF31" s="597"/>
      <c r="AG31" s="597"/>
      <c r="AH31" s="597"/>
    </row>
    <row r="32" spans="2:34" ht="16.2" x14ac:dyDescent="0.2">
      <c r="B32" s="598">
        <v>11</v>
      </c>
      <c r="C32" s="598"/>
      <c r="D32" s="598"/>
      <c r="E32" s="596"/>
      <c r="F32" s="596"/>
      <c r="G32" s="596"/>
      <c r="H32" s="596"/>
      <c r="I32" s="597"/>
      <c r="J32" s="597"/>
      <c r="K32" s="597"/>
      <c r="L32" s="597"/>
      <c r="M32" s="597"/>
      <c r="N32" s="597"/>
      <c r="O32" s="597"/>
      <c r="P32" s="597"/>
      <c r="T32" s="598">
        <v>36</v>
      </c>
      <c r="U32" s="598"/>
      <c r="V32" s="598"/>
      <c r="W32" s="596"/>
      <c r="X32" s="596"/>
      <c r="Y32" s="596"/>
      <c r="Z32" s="596"/>
      <c r="AA32" s="597"/>
      <c r="AB32" s="597"/>
      <c r="AC32" s="597"/>
      <c r="AD32" s="597"/>
      <c r="AE32" s="597"/>
      <c r="AF32" s="597"/>
      <c r="AG32" s="597"/>
      <c r="AH32" s="597"/>
    </row>
    <row r="33" spans="2:34" ht="16.2" x14ac:dyDescent="0.2">
      <c r="B33" s="598">
        <v>12</v>
      </c>
      <c r="C33" s="598"/>
      <c r="D33" s="598"/>
      <c r="E33" s="596"/>
      <c r="F33" s="596"/>
      <c r="G33" s="596"/>
      <c r="H33" s="596"/>
      <c r="I33" s="597"/>
      <c r="J33" s="597"/>
      <c r="K33" s="597"/>
      <c r="L33" s="597"/>
      <c r="M33" s="597"/>
      <c r="N33" s="597"/>
      <c r="O33" s="597"/>
      <c r="P33" s="597"/>
      <c r="T33" s="598">
        <v>37</v>
      </c>
      <c r="U33" s="598"/>
      <c r="V33" s="598"/>
      <c r="W33" s="596"/>
      <c r="X33" s="596"/>
      <c r="Y33" s="596"/>
      <c r="Z33" s="596"/>
      <c r="AA33" s="597"/>
      <c r="AB33" s="597"/>
      <c r="AC33" s="597"/>
      <c r="AD33" s="597"/>
      <c r="AE33" s="597"/>
      <c r="AF33" s="597"/>
      <c r="AG33" s="597"/>
      <c r="AH33" s="597"/>
    </row>
    <row r="34" spans="2:34" ht="16.2" x14ac:dyDescent="0.2">
      <c r="B34" s="598">
        <v>13</v>
      </c>
      <c r="C34" s="598"/>
      <c r="D34" s="598"/>
      <c r="E34" s="596"/>
      <c r="F34" s="596"/>
      <c r="G34" s="596"/>
      <c r="H34" s="596"/>
      <c r="I34" s="597"/>
      <c r="J34" s="597"/>
      <c r="K34" s="597"/>
      <c r="L34" s="597"/>
      <c r="M34" s="597"/>
      <c r="N34" s="597"/>
      <c r="O34" s="597"/>
      <c r="P34" s="597"/>
      <c r="T34" s="598">
        <v>38</v>
      </c>
      <c r="U34" s="598"/>
      <c r="V34" s="598"/>
      <c r="W34" s="596"/>
      <c r="X34" s="596"/>
      <c r="Y34" s="596"/>
      <c r="Z34" s="596"/>
      <c r="AA34" s="597"/>
      <c r="AB34" s="597"/>
      <c r="AC34" s="597"/>
      <c r="AD34" s="597"/>
      <c r="AE34" s="597"/>
      <c r="AF34" s="597"/>
      <c r="AG34" s="597"/>
      <c r="AH34" s="597"/>
    </row>
    <row r="35" spans="2:34" ht="16.2" x14ac:dyDescent="0.2">
      <c r="B35" s="598">
        <v>14</v>
      </c>
      <c r="C35" s="598"/>
      <c r="D35" s="598"/>
      <c r="E35" s="596"/>
      <c r="F35" s="596"/>
      <c r="G35" s="596"/>
      <c r="H35" s="596"/>
      <c r="I35" s="597"/>
      <c r="J35" s="597"/>
      <c r="K35" s="597"/>
      <c r="L35" s="597"/>
      <c r="M35" s="597"/>
      <c r="N35" s="597"/>
      <c r="O35" s="597"/>
      <c r="P35" s="597"/>
      <c r="T35" s="598">
        <v>39</v>
      </c>
      <c r="U35" s="598"/>
      <c r="V35" s="598"/>
      <c r="W35" s="596"/>
      <c r="X35" s="596"/>
      <c r="Y35" s="596"/>
      <c r="Z35" s="596"/>
      <c r="AA35" s="597"/>
      <c r="AB35" s="597"/>
      <c r="AC35" s="597"/>
      <c r="AD35" s="597"/>
      <c r="AE35" s="597"/>
      <c r="AF35" s="597"/>
      <c r="AG35" s="597"/>
      <c r="AH35" s="597"/>
    </row>
    <row r="36" spans="2:34" ht="16.2" x14ac:dyDescent="0.2">
      <c r="B36" s="598">
        <v>15</v>
      </c>
      <c r="C36" s="598"/>
      <c r="D36" s="598"/>
      <c r="E36" s="596"/>
      <c r="F36" s="596"/>
      <c r="G36" s="596"/>
      <c r="H36" s="596"/>
      <c r="I36" s="597"/>
      <c r="J36" s="597"/>
      <c r="K36" s="597"/>
      <c r="L36" s="597"/>
      <c r="M36" s="597"/>
      <c r="N36" s="597"/>
      <c r="O36" s="597"/>
      <c r="P36" s="597"/>
      <c r="T36" s="598">
        <v>40</v>
      </c>
      <c r="U36" s="598"/>
      <c r="V36" s="598"/>
      <c r="W36" s="596"/>
      <c r="X36" s="596"/>
      <c r="Y36" s="596"/>
      <c r="Z36" s="596"/>
      <c r="AA36" s="597"/>
      <c r="AB36" s="597"/>
      <c r="AC36" s="597"/>
      <c r="AD36" s="597"/>
      <c r="AE36" s="597"/>
      <c r="AF36" s="597"/>
      <c r="AG36" s="597"/>
      <c r="AH36" s="597"/>
    </row>
    <row r="37" spans="2:34" ht="16.2" x14ac:dyDescent="0.2">
      <c r="B37" s="599">
        <v>16</v>
      </c>
      <c r="C37" s="600"/>
      <c r="D37" s="601"/>
      <c r="E37" s="596"/>
      <c r="F37" s="596"/>
      <c r="G37" s="596"/>
      <c r="H37" s="596"/>
      <c r="I37" s="602"/>
      <c r="J37" s="603"/>
      <c r="K37" s="603"/>
      <c r="L37" s="603"/>
      <c r="M37" s="603"/>
      <c r="N37" s="603"/>
      <c r="O37" s="603"/>
      <c r="P37" s="604"/>
      <c r="T37" s="599">
        <v>41</v>
      </c>
      <c r="U37" s="600"/>
      <c r="V37" s="601"/>
      <c r="W37" s="596"/>
      <c r="X37" s="596"/>
      <c r="Y37" s="596"/>
      <c r="Z37" s="596"/>
      <c r="AA37" s="602"/>
      <c r="AB37" s="603"/>
      <c r="AC37" s="603"/>
      <c r="AD37" s="603"/>
      <c r="AE37" s="603"/>
      <c r="AF37" s="603"/>
      <c r="AG37" s="603"/>
      <c r="AH37" s="604"/>
    </row>
    <row r="38" spans="2:34" ht="16.2" x14ac:dyDescent="0.2">
      <c r="B38" s="599">
        <v>17</v>
      </c>
      <c r="C38" s="600"/>
      <c r="D38" s="601"/>
      <c r="E38" s="596"/>
      <c r="F38" s="596"/>
      <c r="G38" s="596"/>
      <c r="H38" s="596"/>
      <c r="I38" s="602"/>
      <c r="J38" s="603"/>
      <c r="K38" s="603"/>
      <c r="L38" s="603"/>
      <c r="M38" s="603"/>
      <c r="N38" s="603"/>
      <c r="O38" s="603"/>
      <c r="P38" s="604"/>
      <c r="T38" s="599">
        <v>42</v>
      </c>
      <c r="U38" s="600"/>
      <c r="V38" s="601"/>
      <c r="W38" s="596"/>
      <c r="X38" s="596"/>
      <c r="Y38" s="596"/>
      <c r="Z38" s="596"/>
      <c r="AA38" s="602"/>
      <c r="AB38" s="603"/>
      <c r="AC38" s="603"/>
      <c r="AD38" s="603"/>
      <c r="AE38" s="603"/>
      <c r="AF38" s="603"/>
      <c r="AG38" s="603"/>
      <c r="AH38" s="604"/>
    </row>
    <row r="39" spans="2:34" ht="16.2" x14ac:dyDescent="0.2">
      <c r="B39" s="599">
        <v>18</v>
      </c>
      <c r="C39" s="600"/>
      <c r="D39" s="601"/>
      <c r="E39" s="596"/>
      <c r="F39" s="596"/>
      <c r="G39" s="596"/>
      <c r="H39" s="596"/>
      <c r="I39" s="602"/>
      <c r="J39" s="603"/>
      <c r="K39" s="603"/>
      <c r="L39" s="603"/>
      <c r="M39" s="603"/>
      <c r="N39" s="603"/>
      <c r="O39" s="603"/>
      <c r="P39" s="604"/>
      <c r="T39" s="599">
        <v>43</v>
      </c>
      <c r="U39" s="600"/>
      <c r="V39" s="601"/>
      <c r="W39" s="596"/>
      <c r="X39" s="596"/>
      <c r="Y39" s="596"/>
      <c r="Z39" s="596"/>
      <c r="AA39" s="602"/>
      <c r="AB39" s="603"/>
      <c r="AC39" s="603"/>
      <c r="AD39" s="603"/>
      <c r="AE39" s="603"/>
      <c r="AF39" s="603"/>
      <c r="AG39" s="603"/>
      <c r="AH39" s="604"/>
    </row>
    <row r="40" spans="2:34" ht="16.2" x14ac:dyDescent="0.2">
      <c r="B40" s="599">
        <v>19</v>
      </c>
      <c r="C40" s="600"/>
      <c r="D40" s="601"/>
      <c r="E40" s="596"/>
      <c r="F40" s="596"/>
      <c r="G40" s="596"/>
      <c r="H40" s="596"/>
      <c r="I40" s="602"/>
      <c r="J40" s="603"/>
      <c r="K40" s="603"/>
      <c r="L40" s="603"/>
      <c r="M40" s="603"/>
      <c r="N40" s="603"/>
      <c r="O40" s="603"/>
      <c r="P40" s="604"/>
      <c r="T40" s="599">
        <v>44</v>
      </c>
      <c r="U40" s="600"/>
      <c r="V40" s="601"/>
      <c r="W40" s="596"/>
      <c r="X40" s="596"/>
      <c r="Y40" s="596"/>
      <c r="Z40" s="596"/>
      <c r="AA40" s="602"/>
      <c r="AB40" s="603"/>
      <c r="AC40" s="603"/>
      <c r="AD40" s="603"/>
      <c r="AE40" s="603"/>
      <c r="AF40" s="603"/>
      <c r="AG40" s="603"/>
      <c r="AH40" s="604"/>
    </row>
    <row r="41" spans="2:34" ht="16.2" x14ac:dyDescent="0.2">
      <c r="B41" s="599">
        <v>20</v>
      </c>
      <c r="C41" s="600"/>
      <c r="D41" s="601"/>
      <c r="E41" s="596"/>
      <c r="F41" s="596"/>
      <c r="G41" s="596"/>
      <c r="H41" s="596"/>
      <c r="I41" s="602"/>
      <c r="J41" s="603"/>
      <c r="K41" s="603"/>
      <c r="L41" s="603"/>
      <c r="M41" s="603"/>
      <c r="N41" s="603"/>
      <c r="O41" s="603"/>
      <c r="P41" s="604"/>
      <c r="T41" s="599">
        <v>45</v>
      </c>
      <c r="U41" s="600"/>
      <c r="V41" s="601"/>
      <c r="W41" s="596"/>
      <c r="X41" s="596"/>
      <c r="Y41" s="596"/>
      <c r="Z41" s="596"/>
      <c r="AA41" s="602"/>
      <c r="AB41" s="603"/>
      <c r="AC41" s="603"/>
      <c r="AD41" s="603"/>
      <c r="AE41" s="603"/>
      <c r="AF41" s="603"/>
      <c r="AG41" s="603"/>
      <c r="AH41" s="604"/>
    </row>
    <row r="42" spans="2:34" ht="16.2" x14ac:dyDescent="0.2">
      <c r="B42" s="599">
        <v>21</v>
      </c>
      <c r="C42" s="600"/>
      <c r="D42" s="601"/>
      <c r="E42" s="596"/>
      <c r="F42" s="596"/>
      <c r="G42" s="596"/>
      <c r="H42" s="596"/>
      <c r="I42" s="602"/>
      <c r="J42" s="603"/>
      <c r="K42" s="603"/>
      <c r="L42" s="603"/>
      <c r="M42" s="603"/>
      <c r="N42" s="603"/>
      <c r="O42" s="603"/>
      <c r="P42" s="604"/>
      <c r="T42" s="599">
        <v>46</v>
      </c>
      <c r="U42" s="600"/>
      <c r="V42" s="601"/>
      <c r="W42" s="596"/>
      <c r="X42" s="596"/>
      <c r="Y42" s="596"/>
      <c r="Z42" s="596"/>
      <c r="AA42" s="602"/>
      <c r="AB42" s="603"/>
      <c r="AC42" s="603"/>
      <c r="AD42" s="603"/>
      <c r="AE42" s="603"/>
      <c r="AF42" s="603"/>
      <c r="AG42" s="603"/>
      <c r="AH42" s="604"/>
    </row>
    <row r="43" spans="2:34" ht="16.2" x14ac:dyDescent="0.2">
      <c r="B43" s="599">
        <v>22</v>
      </c>
      <c r="C43" s="600"/>
      <c r="D43" s="601"/>
      <c r="E43" s="596"/>
      <c r="F43" s="596"/>
      <c r="G43" s="596"/>
      <c r="H43" s="596"/>
      <c r="I43" s="602"/>
      <c r="J43" s="603"/>
      <c r="K43" s="603"/>
      <c r="L43" s="603"/>
      <c r="M43" s="603"/>
      <c r="N43" s="603"/>
      <c r="O43" s="603"/>
      <c r="P43" s="604"/>
      <c r="T43" s="599">
        <v>47</v>
      </c>
      <c r="U43" s="600"/>
      <c r="V43" s="601"/>
      <c r="W43" s="596"/>
      <c r="X43" s="596"/>
      <c r="Y43" s="596"/>
      <c r="Z43" s="596"/>
      <c r="AA43" s="602"/>
      <c r="AB43" s="603"/>
      <c r="AC43" s="603"/>
      <c r="AD43" s="603"/>
      <c r="AE43" s="603"/>
      <c r="AF43" s="603"/>
      <c r="AG43" s="603"/>
      <c r="AH43" s="604"/>
    </row>
    <row r="44" spans="2:34" ht="16.2" x14ac:dyDescent="0.2">
      <c r="B44" s="599">
        <v>23</v>
      </c>
      <c r="C44" s="600"/>
      <c r="D44" s="601"/>
      <c r="E44" s="596"/>
      <c r="F44" s="596"/>
      <c r="G44" s="596"/>
      <c r="H44" s="596"/>
      <c r="I44" s="602"/>
      <c r="J44" s="603"/>
      <c r="K44" s="603"/>
      <c r="L44" s="603"/>
      <c r="M44" s="603"/>
      <c r="N44" s="603"/>
      <c r="O44" s="603"/>
      <c r="P44" s="604"/>
      <c r="T44" s="599">
        <v>48</v>
      </c>
      <c r="U44" s="600"/>
      <c r="V44" s="601"/>
      <c r="W44" s="596"/>
      <c r="X44" s="596"/>
      <c r="Y44" s="596"/>
      <c r="Z44" s="596"/>
      <c r="AA44" s="602"/>
      <c r="AB44" s="603"/>
      <c r="AC44" s="603"/>
      <c r="AD44" s="603"/>
      <c r="AE44" s="603"/>
      <c r="AF44" s="603"/>
      <c r="AG44" s="603"/>
      <c r="AH44" s="604"/>
    </row>
    <row r="45" spans="2:34" ht="16.2" x14ac:dyDescent="0.2">
      <c r="B45" s="599">
        <v>24</v>
      </c>
      <c r="C45" s="600"/>
      <c r="D45" s="601"/>
      <c r="E45" s="596"/>
      <c r="F45" s="596"/>
      <c r="G45" s="596"/>
      <c r="H45" s="596"/>
      <c r="I45" s="602"/>
      <c r="J45" s="603"/>
      <c r="K45" s="603"/>
      <c r="L45" s="603"/>
      <c r="M45" s="603"/>
      <c r="N45" s="603"/>
      <c r="O45" s="603"/>
      <c r="P45" s="604"/>
      <c r="T45" s="599">
        <v>49</v>
      </c>
      <c r="U45" s="600"/>
      <c r="V45" s="601"/>
      <c r="W45" s="596"/>
      <c r="X45" s="596"/>
      <c r="Y45" s="596"/>
      <c r="Z45" s="596"/>
      <c r="AA45" s="602"/>
      <c r="AB45" s="603"/>
      <c r="AC45" s="603"/>
      <c r="AD45" s="603"/>
      <c r="AE45" s="603"/>
      <c r="AF45" s="603"/>
      <c r="AG45" s="603"/>
      <c r="AH45" s="604"/>
    </row>
    <row r="46" spans="2:34" ht="16.2" x14ac:dyDescent="0.2">
      <c r="B46" s="599">
        <v>25</v>
      </c>
      <c r="C46" s="600"/>
      <c r="D46" s="601"/>
      <c r="E46" s="596"/>
      <c r="F46" s="596"/>
      <c r="G46" s="596"/>
      <c r="H46" s="596"/>
      <c r="I46" s="602"/>
      <c r="J46" s="603"/>
      <c r="K46" s="603"/>
      <c r="L46" s="603"/>
      <c r="M46" s="603"/>
      <c r="N46" s="603"/>
      <c r="O46" s="603"/>
      <c r="P46" s="604"/>
      <c r="T46" s="599">
        <v>50</v>
      </c>
      <c r="U46" s="600"/>
      <c r="V46" s="601"/>
      <c r="W46" s="596"/>
      <c r="X46" s="596"/>
      <c r="Y46" s="596"/>
      <c r="Z46" s="596"/>
      <c r="AA46" s="602"/>
      <c r="AB46" s="603"/>
      <c r="AC46" s="603"/>
      <c r="AD46" s="603"/>
      <c r="AE46" s="603"/>
      <c r="AF46" s="603"/>
      <c r="AG46" s="603"/>
      <c r="AH46" s="604"/>
    </row>
    <row r="47" spans="2:34" ht="13.8" thickBot="1" x14ac:dyDescent="0.25"/>
    <row r="48" spans="2:34" ht="13.8" thickTop="1" x14ac:dyDescent="0.2">
      <c r="B48" s="19" t="s">
        <v>32</v>
      </c>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1"/>
    </row>
    <row r="49" spans="2:34" ht="13.5" customHeight="1" x14ac:dyDescent="0.2">
      <c r="B49" s="22" t="s">
        <v>33</v>
      </c>
      <c r="C49" s="408" t="s">
        <v>397</v>
      </c>
      <c r="D49" s="408"/>
      <c r="E49" s="408"/>
      <c r="F49" s="605" t="s">
        <v>135</v>
      </c>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23"/>
    </row>
    <row r="50" spans="2:34" x14ac:dyDescent="0.2">
      <c r="B50" s="37"/>
      <c r="C50" s="408"/>
      <c r="D50" s="408"/>
      <c r="E50" s="408"/>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23"/>
    </row>
    <row r="51" spans="2:34" ht="5.25" customHeight="1" x14ac:dyDescent="0.2">
      <c r="B51" s="37"/>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23"/>
    </row>
    <row r="52" spans="2:34" ht="13.5" customHeight="1" x14ac:dyDescent="0.2">
      <c r="B52" s="22" t="s">
        <v>35</v>
      </c>
      <c r="C52" s="1" t="s">
        <v>134</v>
      </c>
      <c r="D52" s="1"/>
      <c r="E52" s="1"/>
      <c r="F52" s="606" t="s">
        <v>398</v>
      </c>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23"/>
    </row>
    <row r="53" spans="2:34" ht="13.5" customHeight="1" x14ac:dyDescent="0.2">
      <c r="B53" s="22"/>
      <c r="C53" s="1"/>
      <c r="D53" s="1"/>
      <c r="E53" s="1"/>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23"/>
    </row>
    <row r="54" spans="2:34" ht="13.5" customHeight="1" x14ac:dyDescent="0.2">
      <c r="B54" s="22"/>
      <c r="C54" s="1"/>
      <c r="D54" s="1"/>
      <c r="E54" s="1"/>
      <c r="F54" s="606"/>
      <c r="G54" s="606"/>
      <c r="H54" s="606"/>
      <c r="I54" s="606"/>
      <c r="J54" s="606"/>
      <c r="K54" s="606"/>
      <c r="L54" s="606"/>
      <c r="M54" s="606"/>
      <c r="N54" s="606"/>
      <c r="O54" s="606"/>
      <c r="P54" s="606"/>
      <c r="Q54" s="606"/>
      <c r="R54" s="606"/>
      <c r="S54" s="606"/>
      <c r="T54" s="606"/>
      <c r="U54" s="606"/>
      <c r="V54" s="606"/>
      <c r="W54" s="606"/>
      <c r="X54" s="606"/>
      <c r="Y54" s="606"/>
      <c r="Z54" s="606"/>
      <c r="AA54" s="606"/>
      <c r="AB54" s="606"/>
      <c r="AC54" s="606"/>
      <c r="AD54" s="606"/>
      <c r="AE54" s="606"/>
      <c r="AF54" s="606"/>
      <c r="AG54" s="606"/>
      <c r="AH54" s="23"/>
    </row>
    <row r="55" spans="2:34" ht="13.8" thickBot="1" x14ac:dyDescent="0.25">
      <c r="B55" s="24"/>
      <c r="C55" s="25"/>
      <c r="D55" s="25"/>
      <c r="E55" s="25"/>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c r="AH55" s="26"/>
    </row>
    <row r="56" spans="2:34" ht="13.8" thickTop="1" x14ac:dyDescent="0.2"/>
  </sheetData>
  <mergeCells count="189">
    <mergeCell ref="T45:V45"/>
    <mergeCell ref="W45:Z45"/>
    <mergeCell ref="AA45:AH45"/>
    <mergeCell ref="T46:V46"/>
    <mergeCell ref="W46:Z46"/>
    <mergeCell ref="AA46:AH46"/>
    <mergeCell ref="T44:V44"/>
    <mergeCell ref="Q24:S24"/>
    <mergeCell ref="AA38:AH38"/>
    <mergeCell ref="W38:Z38"/>
    <mergeCell ref="T38:V38"/>
    <mergeCell ref="AA37:AH37"/>
    <mergeCell ref="W37:Z37"/>
    <mergeCell ref="T37:V37"/>
    <mergeCell ref="AA34:AH34"/>
    <mergeCell ref="W36:Z36"/>
    <mergeCell ref="AA36:AH36"/>
    <mergeCell ref="AA40:AH40"/>
    <mergeCell ref="T41:V41"/>
    <mergeCell ref="W41:Z41"/>
    <mergeCell ref="AA41:AH41"/>
    <mergeCell ref="T42:V42"/>
    <mergeCell ref="W42:Z42"/>
    <mergeCell ref="AA42:AH42"/>
    <mergeCell ref="W44:Z44"/>
    <mergeCell ref="AA44:AH44"/>
    <mergeCell ref="T22:V22"/>
    <mergeCell ref="W22:Z22"/>
    <mergeCell ref="AA22:AH22"/>
    <mergeCell ref="T23:V23"/>
    <mergeCell ref="W23:Z23"/>
    <mergeCell ref="AA23:AH23"/>
    <mergeCell ref="AA26:AH26"/>
    <mergeCell ref="W28:Z28"/>
    <mergeCell ref="AA28:AH28"/>
    <mergeCell ref="T27:V27"/>
    <mergeCell ref="W27:Z27"/>
    <mergeCell ref="AA27:AH27"/>
    <mergeCell ref="T28:V28"/>
    <mergeCell ref="T24:V24"/>
    <mergeCell ref="W24:Z24"/>
    <mergeCell ref="AA24:AH24"/>
    <mergeCell ref="T25:V25"/>
    <mergeCell ref="W25:Z25"/>
    <mergeCell ref="AA25:AH25"/>
    <mergeCell ref="T35:V35"/>
    <mergeCell ref="W35:Z35"/>
    <mergeCell ref="AA35:AH35"/>
    <mergeCell ref="T31:V31"/>
    <mergeCell ref="W31:Z31"/>
    <mergeCell ref="AA31:AH31"/>
    <mergeCell ref="T32:V32"/>
    <mergeCell ref="T34:V34"/>
    <mergeCell ref="W34:Z34"/>
    <mergeCell ref="T29:V29"/>
    <mergeCell ref="W29:Z29"/>
    <mergeCell ref="AA29:AH29"/>
    <mergeCell ref="W32:Z32"/>
    <mergeCell ref="T30:V30"/>
    <mergeCell ref="W30:Z30"/>
    <mergeCell ref="AA30:AH30"/>
    <mergeCell ref="T33:V33"/>
    <mergeCell ref="W33:Z33"/>
    <mergeCell ref="T26:V26"/>
    <mergeCell ref="W26:Z26"/>
    <mergeCell ref="C49:E50"/>
    <mergeCell ref="F49:AG50"/>
    <mergeCell ref="F52:AG55"/>
    <mergeCell ref="B46:D46"/>
    <mergeCell ref="E46:H46"/>
    <mergeCell ref="I46:P46"/>
    <mergeCell ref="B44:D44"/>
    <mergeCell ref="E44:H44"/>
    <mergeCell ref="T36:V36"/>
    <mergeCell ref="I37:P37"/>
    <mergeCell ref="E37:H37"/>
    <mergeCell ref="B37:D37"/>
    <mergeCell ref="T43:V43"/>
    <mergeCell ref="W43:Z43"/>
    <mergeCell ref="AA43:AH43"/>
    <mergeCell ref="T39:V39"/>
    <mergeCell ref="W39:Z39"/>
    <mergeCell ref="AA39:AH39"/>
    <mergeCell ref="T40:V40"/>
    <mergeCell ref="AA33:AH33"/>
    <mergeCell ref="AA32:AH32"/>
    <mergeCell ref="W40:Z40"/>
    <mergeCell ref="B41:D41"/>
    <mergeCell ref="E41:H41"/>
    <mergeCell ref="I41:P41"/>
    <mergeCell ref="I44:P44"/>
    <mergeCell ref="B45:D45"/>
    <mergeCell ref="E45:H45"/>
    <mergeCell ref="I45:P45"/>
    <mergeCell ref="B42:D42"/>
    <mergeCell ref="E42:H42"/>
    <mergeCell ref="I42:P42"/>
    <mergeCell ref="B43:D43"/>
    <mergeCell ref="E43:H43"/>
    <mergeCell ref="I43:P43"/>
    <mergeCell ref="B38:D38"/>
    <mergeCell ref="E38:H38"/>
    <mergeCell ref="I38:P38"/>
    <mergeCell ref="B39:D39"/>
    <mergeCell ref="E39:H39"/>
    <mergeCell ref="I39:P39"/>
    <mergeCell ref="B40:D40"/>
    <mergeCell ref="E40:H40"/>
    <mergeCell ref="I40:P40"/>
    <mergeCell ref="B36:D36"/>
    <mergeCell ref="E36:H36"/>
    <mergeCell ref="I36:P36"/>
    <mergeCell ref="B34:D34"/>
    <mergeCell ref="E34:H34"/>
    <mergeCell ref="I34:P34"/>
    <mergeCell ref="B35:D35"/>
    <mergeCell ref="E35:H35"/>
    <mergeCell ref="I35:P35"/>
    <mergeCell ref="B31:D31"/>
    <mergeCell ref="E31:H31"/>
    <mergeCell ref="I31:P31"/>
    <mergeCell ref="B32:D32"/>
    <mergeCell ref="E32:H32"/>
    <mergeCell ref="I32:P32"/>
    <mergeCell ref="B33:D33"/>
    <mergeCell ref="E33:H33"/>
    <mergeCell ref="I33:P33"/>
    <mergeCell ref="B28:D28"/>
    <mergeCell ref="E28:H28"/>
    <mergeCell ref="I28:P28"/>
    <mergeCell ref="B29:D29"/>
    <mergeCell ref="E29:H29"/>
    <mergeCell ref="I29:P29"/>
    <mergeCell ref="B30:D30"/>
    <mergeCell ref="E30:H30"/>
    <mergeCell ref="I30:P30"/>
    <mergeCell ref="B25:D25"/>
    <mergeCell ref="E25:H25"/>
    <mergeCell ref="I25:P25"/>
    <mergeCell ref="B26:D26"/>
    <mergeCell ref="E26:H26"/>
    <mergeCell ref="I26:P26"/>
    <mergeCell ref="B27:D27"/>
    <mergeCell ref="E27:H27"/>
    <mergeCell ref="I27:P27"/>
    <mergeCell ref="E22:H22"/>
    <mergeCell ref="I22:P22"/>
    <mergeCell ref="B22:D22"/>
    <mergeCell ref="B23:D23"/>
    <mergeCell ref="E23:H23"/>
    <mergeCell ref="I23:P23"/>
    <mergeCell ref="B24:D24"/>
    <mergeCell ref="E24:H24"/>
    <mergeCell ref="I24:P24"/>
    <mergeCell ref="B17:D18"/>
    <mergeCell ref="E17:AH18"/>
    <mergeCell ref="K4:N5"/>
    <mergeCell ref="B20:D21"/>
    <mergeCell ref="T20:V21"/>
    <mergeCell ref="AC10:AH11"/>
    <mergeCell ref="B13:D14"/>
    <mergeCell ref="E13:AH14"/>
    <mergeCell ref="B15:D16"/>
    <mergeCell ref="E15:L16"/>
    <mergeCell ref="E20:H20"/>
    <mergeCell ref="E21:H21"/>
    <mergeCell ref="W20:Z20"/>
    <mergeCell ref="W21:Z21"/>
    <mergeCell ref="I20:P21"/>
    <mergeCell ref="AA20:AH21"/>
    <mergeCell ref="M15:Q16"/>
    <mergeCell ref="R15:S16"/>
    <mergeCell ref="T15:AA16"/>
    <mergeCell ref="AB15:AF16"/>
    <mergeCell ref="AG15:AH16"/>
    <mergeCell ref="B8:S8"/>
    <mergeCell ref="W8:AA9"/>
    <mergeCell ref="B9:S9"/>
    <mergeCell ref="AC3:AD3"/>
    <mergeCell ref="AF3:AG3"/>
    <mergeCell ref="Q5:Z6"/>
    <mergeCell ref="B10:D11"/>
    <mergeCell ref="E10:I11"/>
    <mergeCell ref="J10:L11"/>
    <mergeCell ref="M10:S11"/>
    <mergeCell ref="W10:AA11"/>
    <mergeCell ref="V3:X3"/>
    <mergeCell ref="Y3:AA3"/>
    <mergeCell ref="AC8:AH9"/>
  </mergeCells>
  <phoneticPr fontId="2"/>
  <dataValidations count="3">
    <dataValidation imeMode="off" allowBlank="1" showInputMessage="1" showErrorMessage="1" sqref="E10:I11 M10:S11 AC10:AH11 Y3:AA3 AC3:AD3 AF3:AG3" xr:uid="{00000000-0002-0000-0800-000000000000}"/>
    <dataValidation imeMode="on" allowBlank="1" showInputMessage="1" showErrorMessage="1" sqref="E13:AH14 E17:AH18 AA22:AH46 Q5:Z6 I22:P46 AC8" xr:uid="{00000000-0002-0000-0800-000001000000}"/>
    <dataValidation type="custom" imeMode="off" allowBlank="1" showInputMessage="1" showErrorMessage="1" errorTitle="桁数エラー" error="公認資格番号は6桁の半角数字です。" sqref="E22:H46 W22:Z46" xr:uid="{00000000-0002-0000-0800-000002000000}">
      <formula1>IF(E22*0=0,LENB(E22)=6)</formula1>
    </dataValidation>
  </dataValidations>
  <pageMargins left="0.78740157480314965" right="0.39370078740157483" top="0.39370078740157483" bottom="0.39370078740157483" header="0" footer="0"/>
  <pageSetup paperSize="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27</xdr:col>
                    <xdr:colOff>7620</xdr:colOff>
                    <xdr:row>3</xdr:row>
                    <xdr:rowOff>144780</xdr:rowOff>
                  </from>
                  <to>
                    <xdr:col>33</xdr:col>
                    <xdr:colOff>121920</xdr:colOff>
                    <xdr:row>5</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27</xdr:col>
                    <xdr:colOff>7620</xdr:colOff>
                    <xdr:row>4</xdr:row>
                    <xdr:rowOff>137160</xdr:rowOff>
                  </from>
                  <to>
                    <xdr:col>33</xdr:col>
                    <xdr:colOff>99060</xdr:colOff>
                    <xdr:row>5</xdr:row>
                    <xdr:rowOff>182880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30480</xdr:colOff>
                    <xdr:row>2</xdr:row>
                    <xdr:rowOff>38100</xdr:rowOff>
                  </from>
                  <to>
                    <xdr:col>9</xdr:col>
                    <xdr:colOff>190500</xdr:colOff>
                    <xdr:row>3</xdr:row>
                    <xdr:rowOff>83820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2</xdr:col>
                    <xdr:colOff>30480</xdr:colOff>
                    <xdr:row>3</xdr:row>
                    <xdr:rowOff>76200</xdr:rowOff>
                  </from>
                  <to>
                    <xdr:col>9</xdr:col>
                    <xdr:colOff>190500</xdr:colOff>
                    <xdr:row>4</xdr:row>
                    <xdr:rowOff>121920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2</xdr:col>
                    <xdr:colOff>30480</xdr:colOff>
                    <xdr:row>4</xdr:row>
                    <xdr:rowOff>106680</xdr:rowOff>
                  </from>
                  <to>
                    <xdr:col>9</xdr:col>
                    <xdr:colOff>190500</xdr:colOff>
                    <xdr:row>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更新履歴</vt:lpstr>
      <vt:lpstr>様式1号</vt:lpstr>
      <vt:lpstr>様式2号</vt:lpstr>
      <vt:lpstr>様式3号</vt:lpstr>
      <vt:lpstr>様式4号</vt:lpstr>
      <vt:lpstr>様式5号</vt:lpstr>
      <vt:lpstr>様式6号</vt:lpstr>
      <vt:lpstr>様式7号</vt:lpstr>
      <vt:lpstr>様式8号</vt:lpstr>
      <vt:lpstr>様式9号</vt:lpstr>
      <vt:lpstr>様式10号</vt:lpstr>
      <vt:lpstr>様式11号</vt:lpstr>
      <vt:lpstr>様式12号</vt:lpstr>
      <vt:lpstr>様式13号</vt:lpstr>
      <vt:lpstr>様式14号</vt:lpstr>
      <vt:lpstr>様式15号</vt:lpstr>
      <vt:lpstr>様式16号</vt:lpstr>
      <vt:lpstr>様式17号</vt:lpstr>
      <vt:lpstr>様式18号</vt:lpstr>
      <vt:lpstr>様式12号!Print_Area</vt:lpstr>
      <vt:lpstr>様式13号!Print_Area</vt:lpstr>
      <vt:lpstr>様式15号!Print_Area</vt:lpstr>
      <vt:lpstr>様式16号!Print_Area</vt:lpstr>
      <vt:lpstr>様式17号!Print_Area</vt:lpstr>
      <vt:lpstr>様式18号!Print_Area</vt:lpstr>
      <vt:lpstr>様式1号!Print_Area</vt:lpstr>
      <vt:lpstr>様式2号!Print_Area</vt:lpstr>
      <vt:lpstr>様式3号!Print_Area</vt:lpstr>
      <vt:lpstr>様式4号!Print_Area</vt:lpstr>
      <vt:lpstr>様式5号!Print_Area</vt:lpstr>
      <vt:lpstr>様式6号!Print_Area</vt:lpstr>
      <vt:lpstr>様式7号!Print_Area</vt:lpstr>
      <vt:lpstr>様式10号!Print_Titles</vt:lpstr>
    </vt:vector>
  </TitlesOfParts>
  <Company>日本経済新聞社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岡田 章男</cp:lastModifiedBy>
  <cp:lastPrinted>2024-01-30T21:23:06Z</cp:lastPrinted>
  <dcterms:created xsi:type="dcterms:W3CDTF">2009-08-12T04:32:48Z</dcterms:created>
  <dcterms:modified xsi:type="dcterms:W3CDTF">2025-07-11T10:16:13Z</dcterms:modified>
</cp:coreProperties>
</file>